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4" i="1" l="1"/>
  <c r="D94" i="1"/>
  <c r="E103" i="1"/>
  <c r="D103" i="1"/>
  <c r="D101" i="1"/>
  <c r="E77" i="1" l="1"/>
  <c r="E76" i="1" s="1"/>
  <c r="E75" i="1" s="1"/>
  <c r="D77" i="1"/>
  <c r="D76" i="1" s="1"/>
  <c r="D75" i="1" s="1"/>
  <c r="E101" i="1" l="1"/>
  <c r="D81" i="1"/>
  <c r="D80" i="1" s="1"/>
  <c r="E55" i="1"/>
  <c r="D55" i="1"/>
  <c r="D65" i="1"/>
  <c r="E73" i="1"/>
  <c r="E72" i="1" s="1"/>
  <c r="E71" i="1" s="1"/>
  <c r="D73" i="1"/>
  <c r="D72" i="1" s="1"/>
  <c r="D71" i="1" s="1"/>
  <c r="E99" i="1"/>
  <c r="E95" i="1"/>
  <c r="E92" i="1"/>
  <c r="E91" i="1" s="1"/>
  <c r="E85" i="1"/>
  <c r="E84" i="1" s="1"/>
  <c r="E81" i="1"/>
  <c r="E80" i="1" s="1"/>
  <c r="E67" i="1"/>
  <c r="E65" i="1"/>
  <c r="E61" i="1"/>
  <c r="E53" i="1"/>
  <c r="E57" i="1"/>
  <c r="E49" i="1"/>
  <c r="E48" i="1" s="1"/>
  <c r="E47" i="1" s="1"/>
  <c r="E45" i="1"/>
  <c r="E43" i="1" s="1"/>
  <c r="E40" i="1"/>
  <c r="E39" i="1" s="1"/>
  <c r="E37" i="1"/>
  <c r="E36" i="1" s="1"/>
  <c r="E33" i="1"/>
  <c r="E32" i="1" s="1"/>
  <c r="E31" i="1" s="1"/>
  <c r="E23" i="1"/>
  <c r="E20" i="1"/>
  <c r="E19" i="1" s="1"/>
  <c r="D49" i="1"/>
  <c r="D48" i="1" s="1"/>
  <c r="D47" i="1" s="1"/>
  <c r="D61" i="1"/>
  <c r="D67" i="1"/>
  <c r="D53" i="1"/>
  <c r="D57" i="1"/>
  <c r="D45" i="1"/>
  <c r="D43" i="1" s="1"/>
  <c r="D40" i="1"/>
  <c r="D39" i="1" s="1"/>
  <c r="D37" i="1"/>
  <c r="D36" i="1"/>
  <c r="D35" i="1" s="1"/>
  <c r="D33" i="1"/>
  <c r="D32" i="1" s="1"/>
  <c r="D31" i="1" s="1"/>
  <c r="D23" i="1"/>
  <c r="D22" i="1" s="1"/>
  <c r="D20" i="1"/>
  <c r="D19" i="1" s="1"/>
  <c r="D95" i="1"/>
  <c r="D92" i="1"/>
  <c r="D91" i="1" s="1"/>
  <c r="D99" i="1"/>
  <c r="D85" i="1"/>
  <c r="D84" i="1" s="1"/>
  <c r="D79" i="1" l="1"/>
  <c r="E79" i="1"/>
  <c r="E22" i="1"/>
  <c r="E18" i="1" s="1"/>
  <c r="E35" i="1"/>
  <c r="E44" i="1"/>
  <c r="D44" i="1"/>
  <c r="D18" i="1"/>
  <c r="E60" i="1"/>
  <c r="E59" i="1" s="1"/>
  <c r="E17" i="1" s="1"/>
  <c r="E52" i="1"/>
  <c r="E51" i="1" s="1"/>
  <c r="D52" i="1"/>
  <c r="D51" i="1" s="1"/>
  <c r="D60" i="1"/>
  <c r="D59" i="1" s="1"/>
  <c r="E106" i="1" l="1"/>
  <c r="D106" i="1"/>
  <c r="D17" i="1"/>
</calcChain>
</file>

<file path=xl/sharedStrings.xml><?xml version="1.0" encoding="utf-8"?>
<sst xmlns="http://schemas.openxmlformats.org/spreadsheetml/2006/main" count="228" uniqueCount="133">
  <si>
    <t>Наименование</t>
  </si>
  <si>
    <t>ЦСР</t>
  </si>
  <si>
    <t>ВР</t>
  </si>
  <si>
    <t>Глава муниципального образования</t>
  </si>
  <si>
    <t>Расходы на выплаты персоналу государственных (муниципальных) органов</t>
  </si>
  <si>
    <t>120</t>
  </si>
  <si>
    <t>Обеспечение деятельности органов местного самоуправления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</si>
  <si>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</si>
  <si>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</si>
  <si>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</si>
  <si>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</si>
  <si>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</si>
  <si>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Другие общегосударственные вопросы</t>
  </si>
  <si>
    <t>Прочие мероприятия по благоустройству поселения</t>
  </si>
  <si>
    <t>Обеспечение деятельности подведомственных учреждений (Дома культуры)</t>
  </si>
  <si>
    <t>Расходы на выплаты персоналу казенных учреждений</t>
  </si>
  <si>
    <t xml:space="preserve">Доплаты к пенсиям муниципальныхных служащих </t>
  </si>
  <si>
    <t>310</t>
  </si>
  <si>
    <t xml:space="preserve"> Чарковского сельсовета</t>
  </si>
  <si>
    <t>Мероприятия по благоустройству муниципальных образований поселений (уличное освещение)</t>
  </si>
  <si>
    <t>Обеспечение деятельности подведомственных учреждений (Пожарная дружина)</t>
  </si>
  <si>
    <t>публичные нормативные социальные выплаты гражданам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</si>
  <si>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</si>
  <si>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"О бюджете муниципального образования Чарковский сельсовет</t>
  </si>
  <si>
    <t>Мероприятия по противодействию терроризму и экстремизму</t>
  </si>
  <si>
    <t>Резервные средства</t>
  </si>
  <si>
    <t>870</t>
  </si>
  <si>
    <t>Резервные фонды</t>
  </si>
  <si>
    <t>70000 00000</t>
  </si>
  <si>
    <t>70200 00000</t>
  </si>
  <si>
    <t>70200 03400</t>
  </si>
  <si>
    <t>70500 00000</t>
  </si>
  <si>
    <t>70500 03500</t>
  </si>
  <si>
    <t>70600 00000</t>
  </si>
  <si>
    <t>70600 91990</t>
  </si>
  <si>
    <t>33000 00000</t>
  </si>
  <si>
    <t>Профилактика правонарушений</t>
  </si>
  <si>
    <t>70700 00000</t>
  </si>
  <si>
    <t>Резервный фонд органов власти местного самоуправления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</si>
  <si>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</si>
  <si>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</si>
  <si>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</si>
  <si>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</si>
  <si>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</si>
  <si>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</si>
  <si>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</si>
  <si>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30000 00000</t>
  </si>
  <si>
    <t>Создание условий для защиты населения от чрезвычайных ситуаций</t>
  </si>
  <si>
    <t>30001 00000</t>
  </si>
  <si>
    <t>30001 22080</t>
  </si>
  <si>
    <t>30002 00000</t>
  </si>
  <si>
    <t>Укрепление пожарной безопасности</t>
  </si>
  <si>
    <t>30002 01880</t>
  </si>
  <si>
    <t>Расходы на выплату персоналу государственных (муниципальных) органов</t>
  </si>
  <si>
    <t>35000 00000</t>
  </si>
  <si>
    <t>35001 00000</t>
  </si>
  <si>
    <t>70700 01180</t>
  </si>
  <si>
    <t>36000 00000</t>
  </si>
  <si>
    <t>Обеспечение санитарного порядка и благоустройства территории поселения</t>
  </si>
  <si>
    <t>36001 00000</t>
  </si>
  <si>
    <t>Обеспечение развития отрасли культуры и создание условий развития</t>
  </si>
  <si>
    <t>32000 00000</t>
  </si>
  <si>
    <t>32001 00000</t>
  </si>
  <si>
    <t>32001 22630</t>
  </si>
  <si>
    <t>70700 14910</t>
  </si>
  <si>
    <t>34000 00000</t>
  </si>
  <si>
    <t>Развитие физической культуры и спорта</t>
  </si>
  <si>
    <t>34001 00000</t>
  </si>
  <si>
    <t>Мероприятия в области физической культуры и спорта</t>
  </si>
  <si>
    <t>34001 22660</t>
  </si>
  <si>
    <t>Иные закупки товаров, работ и услуг для государственных нужд</t>
  </si>
  <si>
    <t>35001 22540</t>
  </si>
  <si>
    <t>35001 22570</t>
  </si>
  <si>
    <t>35001 22580</t>
  </si>
  <si>
    <t>36001 00980</t>
  </si>
  <si>
    <t>36001 01180</t>
  </si>
  <si>
    <t>Мероприятия по поддержке и развитию культуры</t>
  </si>
  <si>
    <t>36001 22630</t>
  </si>
  <si>
    <t>Поддержка граждан старшего поколения</t>
  </si>
  <si>
    <t>Мероприятия по организации и содержанию мест захоронения поселений</t>
  </si>
  <si>
    <t>Итого программная часть</t>
  </si>
  <si>
    <t>110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</si>
  <si>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</si>
  <si>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Обеспечение деятельности главы муниципального образования</t>
  </si>
  <si>
    <t>ВСЕГО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</si>
  <si>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</si>
  <si>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</si>
  <si>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</si>
  <si>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</si>
  <si>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 xml:space="preserve">Поддержка одаренных детей </t>
  </si>
  <si>
    <t>39001 22700</t>
  </si>
  <si>
    <t>70700 70270</t>
  </si>
  <si>
    <t>Приложение 12</t>
  </si>
  <si>
    <t>к проекту решения Совета депутатов</t>
  </si>
  <si>
    <t>Обеспечение деятельности подведомственных учреждений (централизованные бухгалтерии)</t>
  </si>
  <si>
    <t>Обеспечение деятельности подведомственных учреждений (группы хозяйственного обслуживания)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</si>
  <si>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</si>
  <si>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</si>
  <si>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</si>
  <si>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экстемизму</t>
  </si>
  <si>
    <t>40001 00000</t>
  </si>
  <si>
    <t>40001 22640</t>
  </si>
  <si>
    <t>Осуществление государственных полномочий в сфере социальной поддержки работников муниципальных организаций культуры, работающих и проживающих в сельских населенных пунктах, поселках городского типа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</si>
  <si>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</si>
  <si>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Муниципальная программа " Старшее поколение"</t>
  </si>
  <si>
    <t>Муниципальная программа "Развитие физической культуры и спорта в Чарковском сельсовете"</t>
  </si>
  <si>
    <t>Муниципальная программа "Благоустройство"</t>
  </si>
  <si>
    <t>Муниципальная программа "Культура Чарковского сельсовета"</t>
  </si>
  <si>
    <t>Обеспечение первичных мер пожарной безопасности</t>
  </si>
  <si>
    <t>30002 71260</t>
  </si>
  <si>
    <t>30002 S1260</t>
  </si>
  <si>
    <t>Поддержка подразделений добровольной пожарной дружины</t>
  </si>
  <si>
    <t>30002 71250</t>
  </si>
  <si>
    <t>30002 S1250</t>
  </si>
  <si>
    <t>Мероприятия на подготовку проектов межевания  земельных участков и на проведение кадастровых работ</t>
  </si>
  <si>
    <t>70700 L5990</t>
  </si>
  <si>
    <t>Обеспечение услугами связи в части предоставления широкоформатного доступа к сети "Интернет" социально-значимых объектов муниципальных образований</t>
  </si>
  <si>
    <t>70500 73450</t>
  </si>
  <si>
    <t>70500 S3450</t>
  </si>
  <si>
    <t>Муниципальная программа "Энергоснабжения и энергоэффктивности МО Чарковский сельсовет"</t>
  </si>
  <si>
    <t>41000 00000</t>
  </si>
  <si>
    <t>Модернизация уличного освещения населенных пунктов МО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</si>
  <si>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</si>
  <si>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</si>
  <si>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41001 22050</t>
  </si>
  <si>
    <t>Усть-Абаканского района Республики Хакасия на 2025 год</t>
  </si>
  <si>
    <t>и плановый период 2026 и 2027 годов"</t>
  </si>
  <si>
    <t xml:space="preserve">от "__"____2024 г. №   </t>
  </si>
  <si>
    <t xml:space="preserve">Распределение бюджетных ассигнований по целевым статьям (муниципальным программам  Чарковского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плановый период 2026 и 2027 годов </t>
  </si>
  <si>
    <t xml:space="preserve">Сумма  на 2026 год                  </t>
  </si>
  <si>
    <t>Сумма на 2027 год</t>
  </si>
  <si>
    <t>Осуществление первичного воинского учета на территориях, где отсутствуют военные комиссарисаты</t>
  </si>
  <si>
    <t>70700 51180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</si>
</sst>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top" wrapText="1"/>
    </xf>
    <xf numFmtId="49" fontId="8" fillId="0" borderId="12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wrapText="1"/>
    </xf>
    <xf numFmtId="0" fontId="9" fillId="0" borderId="11" xfId="0" applyFont="1" applyBorder="1"/>
    <xf numFmtId="49" fontId="7" fillId="0" borderId="12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 vertical="center"/>
    </xf>
    <xf numFmtId="4" fontId="5" fillId="0" borderId="10" xfId="0" applyNumberFormat="1" applyFont="1" applyBorder="1" applyAlignment="1">
      <alignment horizontal="center" vertical="center"/>
    </xf>
    <xf numFmtId="0" fontId="8" fillId="4" borderId="11" xfId="0" applyFont="1" applyFill="1" applyBorder="1" applyAlignment="1">
      <alignment vertical="top" wrapText="1"/>
    </xf>
    <xf numFmtId="49" fontId="7" fillId="0" borderId="15" xfId="0" applyNumberFormat="1" applyFont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/>
    </xf>
    <xf numFmtId="4" fontId="7" fillId="0" borderId="13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9" fillId="0" borderId="19" xfId="0" applyFont="1" applyBorder="1" applyAlignment="1">
      <alignment wrapText="1"/>
    </xf>
    <xf numFmtId="0" fontId="7" fillId="0" borderId="8" xfId="0" applyFont="1" applyBorder="1" applyAlignment="1">
      <alignment wrapText="1"/>
    </xf>
    <xf numFmtId="49" fontId="7" fillId="0" borderId="9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49" fontId="7" fillId="0" borderId="12" xfId="0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11" fillId="0" borderId="0" xfId="0" applyFont="1"/>
    <xf numFmtId="4" fontId="7" fillId="4" borderId="13" xfId="0" applyNumberFormat="1" applyFont="1" applyFill="1" applyBorder="1" applyAlignment="1">
      <alignment horizontal="center" vertical="center"/>
    </xf>
    <xf numFmtId="4" fontId="12" fillId="4" borderId="13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wrapText="1"/>
    </xf>
    <xf numFmtId="49" fontId="7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wrapText="1"/>
    </xf>
    <xf numFmtId="4" fontId="12" fillId="4" borderId="17" xfId="0" applyNumberFormat="1" applyFont="1" applyFill="1" applyBorder="1" applyAlignment="1">
      <alignment horizontal="center" vertical="center"/>
    </xf>
    <xf numFmtId="4" fontId="12" fillId="4" borderId="10" xfId="0" applyNumberFormat="1" applyFont="1" applyFill="1" applyBorder="1" applyAlignment="1">
      <alignment horizontal="center" vertical="center"/>
    </xf>
    <xf numFmtId="4" fontId="7" fillId="0" borderId="20" xfId="0" applyNumberFormat="1" applyFont="1" applyBorder="1" applyAlignment="1">
      <alignment horizontal="center"/>
    </xf>
    <xf numFmtId="49" fontId="7" fillId="0" borderId="18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4" fontId="5" fillId="0" borderId="13" xfId="0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vertical="center" wrapText="1"/>
    </xf>
    <xf numFmtId="4" fontId="5" fillId="4" borderId="13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5" fillId="0" borderId="12" xfId="0" applyFont="1" applyBorder="1" applyAlignment="1">
      <alignment wrapText="1"/>
    </xf>
    <xf numFmtId="0" fontId="7" fillId="0" borderId="12" xfId="0" applyFont="1" applyBorder="1"/>
    <xf numFmtId="0" fontId="7" fillId="0" borderId="12" xfId="0" applyFont="1" applyBorder="1" applyAlignment="1">
      <alignment wrapText="1"/>
    </xf>
    <xf numFmtId="49" fontId="7" fillId="4" borderId="22" xfId="0" applyNumberFormat="1" applyFont="1" applyFill="1" applyBorder="1" applyAlignment="1">
      <alignment horizontal="center" vertical="center" wrapText="1"/>
    </xf>
    <xf numFmtId="4" fontId="5" fillId="4" borderId="23" xfId="0" applyNumberFormat="1" applyFont="1" applyFill="1" applyBorder="1" applyAlignment="1">
      <alignment horizontal="center" vertical="center" wrapText="1"/>
    </xf>
    <xf numFmtId="0" fontId="5" fillId="0" borderId="15" xfId="0" applyFont="1" applyBorder="1"/>
    <xf numFmtId="4" fontId="13" fillId="4" borderId="13" xfId="0" applyNumberFormat="1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vertical="top" wrapText="1"/>
    </xf>
    <xf numFmtId="49" fontId="5" fillId="4" borderId="22" xfId="0" applyNumberFormat="1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10" fillId="0" borderId="8" xfId="0" applyFont="1" applyBorder="1" applyAlignment="1">
      <alignment horizontal="left" wrapText="1"/>
    </xf>
    <xf numFmtId="0" fontId="14" fillId="5" borderId="12" xfId="0" applyFont="1" applyFill="1" applyBorder="1"/>
    <xf numFmtId="49" fontId="3" fillId="5" borderId="12" xfId="0" applyNumberFormat="1" applyFont="1" applyFill="1" applyBorder="1"/>
    <xf numFmtId="0" fontId="3" fillId="5" borderId="24" xfId="0" applyFont="1" applyFill="1" applyBorder="1"/>
    <xf numFmtId="0" fontId="10" fillId="5" borderId="11" xfId="0" applyFont="1" applyFill="1" applyBorder="1" applyAlignment="1">
      <alignment vertical="center" wrapText="1"/>
    </xf>
    <xf numFmtId="49" fontId="5" fillId="5" borderId="12" xfId="0" applyNumberFormat="1" applyFont="1" applyFill="1" applyBorder="1" applyAlignment="1">
      <alignment horizontal="center" vertical="center" wrapText="1"/>
    </xf>
    <xf numFmtId="4" fontId="5" fillId="5" borderId="13" xfId="0" applyNumberFormat="1" applyFont="1" applyFill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/>
    </xf>
    <xf numFmtId="0" fontId="2" fillId="0" borderId="25" xfId="0" applyFont="1" applyBorder="1"/>
    <xf numFmtId="0" fontId="2" fillId="0" borderId="26" xfId="0" applyFont="1" applyBorder="1"/>
    <xf numFmtId="4" fontId="5" fillId="0" borderId="16" xfId="0" applyNumberFormat="1" applyFont="1" applyBorder="1" applyAlignment="1">
      <alignment horizontal="center"/>
    </xf>
    <xf numFmtId="4" fontId="5" fillId="0" borderId="16" xfId="0" applyNumberFormat="1" applyFont="1" applyBorder="1" applyAlignment="1">
      <alignment horizontal="center" vertical="center"/>
    </xf>
    <xf numFmtId="4" fontId="7" fillId="0" borderId="27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/>
    </xf>
    <xf numFmtId="4" fontId="7" fillId="0" borderId="27" xfId="0" applyNumberFormat="1" applyFont="1" applyBorder="1" applyAlignment="1">
      <alignment horizontal="center"/>
    </xf>
    <xf numFmtId="4" fontId="5" fillId="0" borderId="27" xfId="0" applyNumberFormat="1" applyFont="1" applyBorder="1" applyAlignment="1">
      <alignment horizontal="center" vertical="center"/>
    </xf>
    <xf numFmtId="4" fontId="7" fillId="0" borderId="11" xfId="0" applyNumberFormat="1" applyFont="1" applyBorder="1" applyAlignment="1">
      <alignment horizontal="center"/>
    </xf>
    <xf numFmtId="4" fontId="5" fillId="0" borderId="20" xfId="0" applyNumberFormat="1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/>
    </xf>
    <xf numFmtId="4" fontId="7" fillId="0" borderId="15" xfId="0" applyNumberFormat="1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4" fontId="7" fillId="0" borderId="24" xfId="0" applyNumberFormat="1" applyFont="1" applyBorder="1" applyAlignment="1">
      <alignment horizontal="center" vertical="center"/>
    </xf>
    <xf numFmtId="0" fontId="7" fillId="0" borderId="28" xfId="0" applyFont="1" applyBorder="1"/>
    <xf numFmtId="0" fontId="5" fillId="6" borderId="0" xfId="0" applyFont="1" applyFill="1" applyAlignment="1">
      <alignment horizontal="center" wrapText="1"/>
    </xf>
    <xf numFmtId="4" fontId="5" fillId="6" borderId="16" xfId="0" applyNumberFormat="1" applyFont="1" applyFill="1" applyBorder="1" applyAlignment="1">
      <alignment horizontal="center"/>
    </xf>
    <xf numFmtId="4" fontId="5" fillId="5" borderId="11" xfId="0" applyNumberFormat="1" applyFont="1" applyFill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14" fillId="5" borderId="12" xfId="0" applyNumberFormat="1" applyFont="1" applyFill="1" applyBorder="1" applyAlignment="1">
      <alignment horizontal="center"/>
    </xf>
    <xf numFmtId="4" fontId="5" fillId="5" borderId="12" xfId="0" applyNumberFormat="1" applyFont="1" applyFill="1" applyBorder="1" applyAlignment="1">
      <alignment horizontal="center"/>
    </xf>
    <xf numFmtId="0" fontId="10" fillId="0" borderId="11" xfId="0" applyFont="1" applyBorder="1"/>
    <xf numFmtId="4" fontId="5" fillId="0" borderId="11" xfId="0" applyNumberFormat="1" applyFont="1" applyBorder="1" applyAlignment="1">
      <alignment horizontal="center"/>
    </xf>
    <xf numFmtId="4" fontId="7" fillId="0" borderId="12" xfId="0" applyNumberFormat="1" applyFont="1" applyBorder="1" applyAlignment="1">
      <alignment horizontal="center"/>
    </xf>
    <xf numFmtId="49" fontId="7" fillId="0" borderId="29" xfId="0" applyNumberFormat="1" applyFont="1" applyFill="1" applyBorder="1" applyAlignment="1">
      <alignment horizontal="center" vertical="center" wrapText="1"/>
    </xf>
    <xf numFmtId="4" fontId="7" fillId="0" borderId="29" xfId="0" applyNumberFormat="1" applyFont="1" applyFill="1" applyBorder="1" applyAlignment="1">
      <alignment horizontal="center" vertical="center"/>
    </xf>
    <xf numFmtId="0" fontId="2" fillId="0" borderId="0" xfId="0" applyFont="1" applyBorder="1"/>
    <xf numFmtId="4" fontId="7" fillId="0" borderId="16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 wrapText="1"/>
    </xf>
    <xf numFmtId="4" fontId="13" fillId="4" borderId="10" xfId="0" applyNumberFormat="1" applyFont="1" applyFill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8" fillId="0" borderId="16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4" fontId="7" fillId="0" borderId="3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7"/>
  <sheetViews>
    <sheetView tabSelected="1" topLeftCell="A93" workbookViewId="0">
      <selection activeCell="F74" sqref="F74"/>
    </sheetView>
  </sheetViews>
  <sheetFormatPr defaultRowHeight="12.75" x14ac:dyDescent="0.2"/>
  <cols>
    <col min="1" max="1" width="49" style="2" customWidth="1"/>
    <col min="2" max="2" width="16.28515625" style="4" customWidth="1"/>
    <col min="3" max="3" width="7.85546875" style="2" customWidth="1"/>
    <col min="4" max="4" width="17.85546875" style="2" customWidth="1"/>
    <col min="5" max="5" width="14" style="2" customWidth="1"/>
    <col min="6" max="6" width="12.28515625" style="2" customWidth="1"/>
    <col min="7" max="16384" width="9.140625" style="2"/>
  </cols>
  <sheetData>
    <row r="1" spans="1:6" ht="15" customHeight="1" x14ac:dyDescent="0.2">
      <c r="A1" s="122" t="s">
        <v>92</v>
      </c>
      <c r="B1" s="122"/>
      <c r="C1" s="122"/>
      <c r="D1" s="122"/>
      <c r="E1" s="122"/>
      <c r="F1" s="1"/>
    </row>
    <row r="2" spans="1:6" ht="15" customHeight="1" x14ac:dyDescent="0.2">
      <c r="A2" s="122" t="s">
        <v>93</v>
      </c>
      <c r="B2" s="122"/>
      <c r="C2" s="122"/>
      <c r="D2" s="122"/>
      <c r="E2" s="122"/>
      <c r="F2" s="3"/>
    </row>
    <row r="3" spans="1:6" x14ac:dyDescent="0.2">
      <c r="A3" s="122" t="s">
        <v>18</v>
      </c>
      <c r="B3" s="122"/>
      <c r="C3" s="122"/>
      <c r="D3" s="122"/>
      <c r="E3" s="122"/>
      <c r="F3" s="1"/>
    </row>
    <row r="4" spans="1:6" x14ac:dyDescent="0.2">
      <c r="A4" s="122" t="s">
        <v>23</v>
      </c>
      <c r="B4" s="122"/>
      <c r="C4" s="122"/>
      <c r="D4" s="122"/>
      <c r="E4" s="122"/>
      <c r="F4" s="1"/>
    </row>
    <row r="5" spans="1:6" ht="15" customHeight="1" x14ac:dyDescent="0.2">
      <c r="A5" s="122" t="s">
        <v>125</v>
      </c>
      <c r="B5" s="122"/>
      <c r="C5" s="122"/>
      <c r="D5" s="122"/>
      <c r="E5" s="122"/>
      <c r="F5" s="1"/>
    </row>
    <row r="6" spans="1:6" x14ac:dyDescent="0.2">
      <c r="A6" s="122" t="s">
        <v>126</v>
      </c>
      <c r="B6" s="122"/>
      <c r="C6" s="122"/>
      <c r="D6" s="122"/>
      <c r="E6" s="122"/>
      <c r="F6" s="1"/>
    </row>
    <row r="7" spans="1:6" ht="15" customHeight="1" x14ac:dyDescent="0.2">
      <c r="A7" s="123" t="s">
        <v>127</v>
      </c>
      <c r="B7" s="123"/>
      <c r="C7" s="123"/>
      <c r="D7" s="123"/>
      <c r="E7" s="123"/>
      <c r="F7" s="1"/>
    </row>
    <row r="8" spans="1:6" ht="57.75" customHeight="1" x14ac:dyDescent="0.2">
      <c r="A8" s="44"/>
    </row>
    <row r="9" spans="1:6" ht="12.75" hidden="1" customHeight="1" x14ac:dyDescent="0.2">
      <c r="A9" s="5"/>
    </row>
    <row r="10" spans="1:6" ht="48" customHeight="1" x14ac:dyDescent="0.2">
      <c r="A10" s="124" t="s">
        <v>128</v>
      </c>
      <c r="B10" s="124"/>
      <c r="C10" s="124"/>
      <c r="D10" s="124"/>
    </row>
    <row r="11" spans="1:6" x14ac:dyDescent="0.2">
      <c r="A11" s="125"/>
      <c r="B11" s="125"/>
      <c r="C11" s="125"/>
      <c r="D11" s="125"/>
    </row>
    <row r="12" spans="1:6" ht="9" customHeight="1" thickBot="1" x14ac:dyDescent="0.25">
      <c r="A12" s="7"/>
      <c r="B12" s="7"/>
      <c r="C12" s="7"/>
      <c r="D12" s="7"/>
      <c r="E12" s="85"/>
    </row>
    <row r="13" spans="1:6" ht="1.5" hidden="1" customHeight="1" x14ac:dyDescent="0.2">
      <c r="A13" s="6"/>
      <c r="B13" s="6"/>
      <c r="C13" s="6"/>
      <c r="D13" s="6"/>
    </row>
    <row r="14" spans="1:6" ht="12.75" hidden="1" customHeight="1" x14ac:dyDescent="0.2">
      <c r="A14" s="6"/>
      <c r="B14" s="6"/>
      <c r="C14" s="6"/>
      <c r="D14" s="6"/>
    </row>
    <row r="15" spans="1:6" ht="12.75" hidden="1" customHeight="1" x14ac:dyDescent="0.2">
      <c r="A15" s="8"/>
      <c r="B15" s="8"/>
      <c r="C15" s="8"/>
      <c r="D15" s="8"/>
    </row>
    <row r="16" spans="1:6" ht="29.25" thickBot="1" x14ac:dyDescent="0.25">
      <c r="A16" s="9" t="s">
        <v>0</v>
      </c>
      <c r="B16" s="10" t="s">
        <v>1</v>
      </c>
      <c r="C16" s="10" t="s">
        <v>2</v>
      </c>
      <c r="D16" s="11" t="s">
        <v>129</v>
      </c>
      <c r="E16" s="102" t="s">
        <v>130</v>
      </c>
      <c r="F16" s="86"/>
    </row>
    <row r="17" spans="1:5" ht="15.75" thickBot="1" x14ac:dyDescent="0.25">
      <c r="A17" s="12" t="s">
        <v>80</v>
      </c>
      <c r="B17" s="13"/>
      <c r="C17" s="13"/>
      <c r="D17" s="14">
        <f>D18+D31+D35+D47+D51+D59+D71+D43+D75</f>
        <v>11707524</v>
      </c>
      <c r="E17" s="103">
        <f>E18+E31+E35+E47+E51+E59+E71+E43+E75</f>
        <v>12664322</v>
      </c>
    </row>
    <row r="18" spans="1:5" ht="71.25" x14ac:dyDescent="0.2">
      <c r="A18" s="68" t="s">
        <v>103</v>
      </c>
      <c r="B18" s="69" t="s">
        <v>46</v>
      </c>
      <c r="C18" s="64"/>
      <c r="D18" s="65">
        <f>D19+D22</f>
        <v>2659856</v>
      </c>
      <c r="E18" s="88">
        <f>E19+E22</f>
        <v>2659856</v>
      </c>
    </row>
    <row r="19" spans="1:5" ht="30" x14ac:dyDescent="0.2">
      <c r="A19" s="20" t="s">
        <v>47</v>
      </c>
      <c r="B19" s="22" t="s">
        <v>48</v>
      </c>
      <c r="C19" s="22"/>
      <c r="D19" s="23">
        <f>D20</f>
        <v>30000</v>
      </c>
      <c r="E19" s="91">
        <f>E20</f>
        <v>30000</v>
      </c>
    </row>
    <row r="20" spans="1:5" ht="45" x14ac:dyDescent="0.2">
      <c r="A20" s="20" t="s">
        <v>22</v>
      </c>
      <c r="B20" s="22" t="s">
        <v>49</v>
      </c>
      <c r="C20" s="22"/>
      <c r="D20" s="23">
        <f>D21</f>
        <v>30000</v>
      </c>
      <c r="E20" s="91">
        <f>E21</f>
        <v>30000</v>
      </c>
    </row>
    <row r="21" spans="1:5" ht="45" x14ac:dyDescent="0.2">
      <c r="A21" s="40" t="s">
        <v>8</v>
      </c>
      <c r="B21" s="22" t="s">
        <v>49</v>
      </c>
      <c r="C21" s="22" t="s">
        <v>9</v>
      </c>
      <c r="D21" s="23">
        <v>30000</v>
      </c>
      <c r="E21" s="89">
        <v>30000</v>
      </c>
    </row>
    <row r="22" spans="1:5" ht="15" x14ac:dyDescent="0.25">
      <c r="A22" s="20" t="s">
        <v>51</v>
      </c>
      <c r="B22" s="22" t="s">
        <v>50</v>
      </c>
      <c r="C22" s="31"/>
      <c r="D22" s="32">
        <f>D23+D26+D27+D28+D29</f>
        <v>2629856</v>
      </c>
      <c r="E22" s="95">
        <f>E23+E26+E27+E28+E29</f>
        <v>2629856</v>
      </c>
    </row>
    <row r="23" spans="1:5" ht="30" x14ac:dyDescent="0.25">
      <c r="A23" s="20" t="s">
        <v>20</v>
      </c>
      <c r="B23" s="22" t="s">
        <v>52</v>
      </c>
      <c r="C23" s="31"/>
      <c r="D23" s="32">
        <f>D24+D25+D30</f>
        <v>2623856</v>
      </c>
      <c r="E23" s="89">
        <f>E24+E25+E30</f>
        <v>2623856</v>
      </c>
    </row>
    <row r="24" spans="1:5" ht="30" x14ac:dyDescent="0.2">
      <c r="A24" s="41" t="s">
        <v>53</v>
      </c>
      <c r="B24" s="22" t="s">
        <v>52</v>
      </c>
      <c r="C24" s="39" t="s">
        <v>5</v>
      </c>
      <c r="D24" s="32">
        <v>2437856</v>
      </c>
      <c r="E24" s="90">
        <v>2437856</v>
      </c>
    </row>
    <row r="25" spans="1:5" ht="45" x14ac:dyDescent="0.2">
      <c r="A25" s="40" t="s">
        <v>8</v>
      </c>
      <c r="B25" s="22" t="s">
        <v>52</v>
      </c>
      <c r="C25" s="39" t="s">
        <v>9</v>
      </c>
      <c r="D25" s="32">
        <v>186000</v>
      </c>
      <c r="E25" s="90">
        <v>186000</v>
      </c>
    </row>
    <row r="26" spans="1:5" ht="30" x14ac:dyDescent="0.2">
      <c r="A26" s="40" t="s">
        <v>108</v>
      </c>
      <c r="B26" s="22" t="s">
        <v>109</v>
      </c>
      <c r="C26" s="39" t="s">
        <v>9</v>
      </c>
      <c r="D26" s="32">
        <v>0</v>
      </c>
      <c r="E26" s="117">
        <v>0</v>
      </c>
    </row>
    <row r="27" spans="1:5" ht="30" x14ac:dyDescent="0.2">
      <c r="A27" s="40" t="s">
        <v>108</v>
      </c>
      <c r="B27" s="22" t="s">
        <v>110</v>
      </c>
      <c r="C27" s="39" t="s">
        <v>9</v>
      </c>
      <c r="D27" s="32">
        <v>1000</v>
      </c>
      <c r="E27" s="117">
        <v>1000</v>
      </c>
    </row>
    <row r="28" spans="1:5" ht="30" x14ac:dyDescent="0.2">
      <c r="A28" s="40" t="s">
        <v>111</v>
      </c>
      <c r="B28" s="22" t="s">
        <v>112</v>
      </c>
      <c r="C28" s="39" t="s">
        <v>9</v>
      </c>
      <c r="D28" s="32">
        <v>0</v>
      </c>
      <c r="E28" s="117">
        <v>0</v>
      </c>
    </row>
    <row r="29" spans="1:5" ht="30" x14ac:dyDescent="0.2">
      <c r="A29" s="40" t="s">
        <v>111</v>
      </c>
      <c r="B29" s="22" t="s">
        <v>113</v>
      </c>
      <c r="C29" s="39" t="s">
        <v>9</v>
      </c>
      <c r="D29" s="32">
        <v>5000</v>
      </c>
      <c r="E29" s="117">
        <v>5000</v>
      </c>
    </row>
    <row r="30" spans="1:5" ht="15" x14ac:dyDescent="0.25">
      <c r="A30" s="25" t="s">
        <v>10</v>
      </c>
      <c r="B30" s="22" t="s">
        <v>52</v>
      </c>
      <c r="C30" s="39" t="s">
        <v>11</v>
      </c>
      <c r="D30" s="32"/>
      <c r="E30" s="92"/>
    </row>
    <row r="31" spans="1:5" ht="28.5" x14ac:dyDescent="0.2">
      <c r="A31" s="42" t="s">
        <v>104</v>
      </c>
      <c r="B31" s="17" t="s">
        <v>61</v>
      </c>
      <c r="C31" s="18"/>
      <c r="D31" s="19">
        <f t="shared" ref="D31:E33" si="0">D32</f>
        <v>20000</v>
      </c>
      <c r="E31" s="94">
        <f t="shared" si="0"/>
        <v>20000</v>
      </c>
    </row>
    <row r="32" spans="1:5" ht="15" x14ac:dyDescent="0.25">
      <c r="A32" s="24" t="s">
        <v>78</v>
      </c>
      <c r="B32" s="21" t="s">
        <v>62</v>
      </c>
      <c r="C32" s="22"/>
      <c r="D32" s="23">
        <f t="shared" si="0"/>
        <v>20000</v>
      </c>
      <c r="E32" s="92">
        <f t="shared" si="0"/>
        <v>20000</v>
      </c>
    </row>
    <row r="33" spans="1:5" ht="15" x14ac:dyDescent="0.25">
      <c r="A33" s="24" t="s">
        <v>76</v>
      </c>
      <c r="B33" s="21" t="s">
        <v>63</v>
      </c>
      <c r="C33" s="22"/>
      <c r="D33" s="23">
        <f t="shared" si="0"/>
        <v>20000</v>
      </c>
      <c r="E33" s="92">
        <f t="shared" si="0"/>
        <v>20000</v>
      </c>
    </row>
    <row r="34" spans="1:5" ht="45" x14ac:dyDescent="0.2">
      <c r="A34" s="40" t="s">
        <v>8</v>
      </c>
      <c r="B34" s="21" t="s">
        <v>63</v>
      </c>
      <c r="C34" s="22" t="s">
        <v>9</v>
      </c>
      <c r="D34" s="23">
        <v>20000</v>
      </c>
      <c r="E34" s="90">
        <v>20000</v>
      </c>
    </row>
    <row r="35" spans="1:5" ht="57" x14ac:dyDescent="0.2">
      <c r="A35" s="58" t="s">
        <v>96</v>
      </c>
      <c r="B35" s="18" t="s">
        <v>35</v>
      </c>
      <c r="C35" s="18"/>
      <c r="D35" s="67">
        <f>D36+D39</f>
        <v>5000</v>
      </c>
      <c r="E35" s="99">
        <f>E36+E39</f>
        <v>5000</v>
      </c>
    </row>
    <row r="36" spans="1:5" ht="15" x14ac:dyDescent="0.25">
      <c r="A36" s="16" t="s">
        <v>36</v>
      </c>
      <c r="B36" s="22" t="s">
        <v>39</v>
      </c>
      <c r="C36" s="22"/>
      <c r="D36" s="46">
        <f>D38</f>
        <v>3000</v>
      </c>
      <c r="E36" s="92">
        <f>E37</f>
        <v>3000</v>
      </c>
    </row>
    <row r="37" spans="1:5" ht="15" x14ac:dyDescent="0.25">
      <c r="A37" s="20" t="s">
        <v>40</v>
      </c>
      <c r="B37" s="22" t="s">
        <v>41</v>
      </c>
      <c r="C37" s="22"/>
      <c r="D37" s="46">
        <f>D38</f>
        <v>3000</v>
      </c>
      <c r="E37" s="92">
        <f>E38</f>
        <v>3000</v>
      </c>
    </row>
    <row r="38" spans="1:5" ht="45" x14ac:dyDescent="0.2">
      <c r="A38" s="41" t="s">
        <v>8</v>
      </c>
      <c r="B38" s="22" t="s">
        <v>41</v>
      </c>
      <c r="C38" s="22" t="s">
        <v>9</v>
      </c>
      <c r="D38" s="46">
        <v>3000</v>
      </c>
      <c r="E38" s="90">
        <v>3000</v>
      </c>
    </row>
    <row r="39" spans="1:5" ht="15" x14ac:dyDescent="0.25">
      <c r="A39" s="16" t="s">
        <v>42</v>
      </c>
      <c r="B39" s="22" t="s">
        <v>43</v>
      </c>
      <c r="C39" s="22"/>
      <c r="D39" s="46">
        <f>D40</f>
        <v>2000</v>
      </c>
      <c r="E39" s="92">
        <f>E40</f>
        <v>2000</v>
      </c>
    </row>
    <row r="40" spans="1:5" ht="15" x14ac:dyDescent="0.25">
      <c r="A40" s="20" t="s">
        <v>44</v>
      </c>
      <c r="B40" s="22" t="s">
        <v>45</v>
      </c>
      <c r="C40" s="22"/>
      <c r="D40" s="46">
        <f>D42</f>
        <v>2000</v>
      </c>
      <c r="E40" s="92">
        <f>E41</f>
        <v>2000</v>
      </c>
    </row>
    <row r="41" spans="1:5" ht="15" x14ac:dyDescent="0.2">
      <c r="A41" s="126" t="s">
        <v>8</v>
      </c>
      <c r="B41" s="120" t="s">
        <v>45</v>
      </c>
      <c r="C41" s="120" t="s">
        <v>9</v>
      </c>
      <c r="D41" s="52"/>
      <c r="E41" s="118">
        <v>2000</v>
      </c>
    </row>
    <row r="42" spans="1:5" ht="15" x14ac:dyDescent="0.2">
      <c r="A42" s="127"/>
      <c r="B42" s="121"/>
      <c r="C42" s="121"/>
      <c r="D42" s="53">
        <v>2000</v>
      </c>
      <c r="E42" s="119"/>
    </row>
    <row r="43" spans="1:5" ht="42.75" x14ac:dyDescent="0.2">
      <c r="A43" s="50" t="s">
        <v>97</v>
      </c>
      <c r="B43" s="15" t="s">
        <v>98</v>
      </c>
      <c r="C43" s="15"/>
      <c r="D43" s="116">
        <f>D45</f>
        <v>5000</v>
      </c>
      <c r="E43" s="96">
        <f>E45</f>
        <v>5000</v>
      </c>
    </row>
    <row r="44" spans="1:5" ht="15" x14ac:dyDescent="0.25">
      <c r="A44" s="50" t="s">
        <v>99</v>
      </c>
      <c r="B44" s="115" t="s">
        <v>100</v>
      </c>
      <c r="C44" s="115"/>
      <c r="D44" s="53">
        <f>D45</f>
        <v>5000</v>
      </c>
      <c r="E44" s="95">
        <f>E45</f>
        <v>5000</v>
      </c>
    </row>
    <row r="45" spans="1:5" ht="30" x14ac:dyDescent="0.2">
      <c r="A45" s="20" t="s">
        <v>24</v>
      </c>
      <c r="B45" s="22" t="s">
        <v>101</v>
      </c>
      <c r="C45" s="22"/>
      <c r="D45" s="23">
        <f>D46</f>
        <v>5000</v>
      </c>
      <c r="E45" s="91">
        <f>E46</f>
        <v>5000</v>
      </c>
    </row>
    <row r="46" spans="1:5" ht="45" x14ac:dyDescent="0.2">
      <c r="A46" s="40" t="s">
        <v>8</v>
      </c>
      <c r="B46" s="22" t="s">
        <v>101</v>
      </c>
      <c r="C46" s="22" t="s">
        <v>9</v>
      </c>
      <c r="D46" s="23">
        <v>5000</v>
      </c>
      <c r="E46" s="91">
        <v>5000</v>
      </c>
    </row>
    <row r="47" spans="1:5" ht="42.75" x14ac:dyDescent="0.2">
      <c r="A47" s="61" t="s">
        <v>105</v>
      </c>
      <c r="B47" s="78" t="s">
        <v>65</v>
      </c>
      <c r="C47" s="66"/>
      <c r="D47" s="79">
        <f t="shared" ref="D47:E49" si="1">D48</f>
        <v>10000</v>
      </c>
      <c r="E47" s="96">
        <f t="shared" si="1"/>
        <v>10000</v>
      </c>
    </row>
    <row r="48" spans="1:5" ht="15" x14ac:dyDescent="0.25">
      <c r="A48" s="62" t="s">
        <v>66</v>
      </c>
      <c r="B48" s="55" t="s">
        <v>67</v>
      </c>
      <c r="C48" s="56"/>
      <c r="D48" s="54">
        <f t="shared" si="1"/>
        <v>10000</v>
      </c>
      <c r="E48" s="97">
        <f t="shared" si="1"/>
        <v>10000</v>
      </c>
    </row>
    <row r="49" spans="1:5" ht="30" x14ac:dyDescent="0.25">
      <c r="A49" s="63" t="s">
        <v>68</v>
      </c>
      <c r="B49" s="80" t="s">
        <v>69</v>
      </c>
      <c r="C49" s="56"/>
      <c r="D49" s="81">
        <f t="shared" si="1"/>
        <v>10000</v>
      </c>
      <c r="E49" s="98">
        <f t="shared" si="1"/>
        <v>10000</v>
      </c>
    </row>
    <row r="50" spans="1:5" ht="30" x14ac:dyDescent="0.25">
      <c r="A50" s="63" t="s">
        <v>70</v>
      </c>
      <c r="B50" s="82" t="s">
        <v>69</v>
      </c>
      <c r="C50" s="83">
        <v>240</v>
      </c>
      <c r="D50" s="84">
        <v>10000</v>
      </c>
      <c r="E50" s="98">
        <v>10000</v>
      </c>
    </row>
    <row r="51" spans="1:5" ht="28.5" x14ac:dyDescent="0.2">
      <c r="A51" s="16" t="s">
        <v>106</v>
      </c>
      <c r="B51" s="18" t="s">
        <v>54</v>
      </c>
      <c r="C51" s="18"/>
      <c r="D51" s="59">
        <f>D52</f>
        <v>505000</v>
      </c>
      <c r="E51" s="99">
        <f>E52</f>
        <v>1106000</v>
      </c>
    </row>
    <row r="52" spans="1:5" ht="30" x14ac:dyDescent="0.2">
      <c r="A52" s="20" t="s">
        <v>58</v>
      </c>
      <c r="B52" s="30" t="s">
        <v>55</v>
      </c>
      <c r="C52" s="30"/>
      <c r="D52" s="45">
        <f>D53+D55+D57</f>
        <v>505000</v>
      </c>
      <c r="E52" s="91">
        <f>E53+E55+E57</f>
        <v>1106000</v>
      </c>
    </row>
    <row r="53" spans="1:5" ht="30" x14ac:dyDescent="0.2">
      <c r="A53" s="29" t="s">
        <v>19</v>
      </c>
      <c r="B53" s="22" t="s">
        <v>71</v>
      </c>
      <c r="C53" s="22"/>
      <c r="D53" s="27">
        <f>D54</f>
        <v>105000</v>
      </c>
      <c r="E53" s="89">
        <f>E54</f>
        <v>105000</v>
      </c>
    </row>
    <row r="54" spans="1:5" ht="45" x14ac:dyDescent="0.2">
      <c r="A54" s="40" t="s">
        <v>8</v>
      </c>
      <c r="B54" s="22" t="s">
        <v>71</v>
      </c>
      <c r="C54" s="30" t="s">
        <v>9</v>
      </c>
      <c r="D54" s="27">
        <v>105000</v>
      </c>
      <c r="E54" s="90">
        <v>105000</v>
      </c>
    </row>
    <row r="55" spans="1:5" ht="30" x14ac:dyDescent="0.2">
      <c r="A55" s="29" t="s">
        <v>79</v>
      </c>
      <c r="B55" s="22" t="s">
        <v>72</v>
      </c>
      <c r="C55" s="22"/>
      <c r="D55" s="23">
        <f>D56</f>
        <v>250000</v>
      </c>
      <c r="E55" s="105">
        <f>E56</f>
        <v>250000</v>
      </c>
    </row>
    <row r="56" spans="1:5" ht="45" x14ac:dyDescent="0.2">
      <c r="A56" s="40" t="s">
        <v>8</v>
      </c>
      <c r="B56" s="22" t="s">
        <v>72</v>
      </c>
      <c r="C56" s="22" t="s">
        <v>9</v>
      </c>
      <c r="D56" s="23">
        <v>250000</v>
      </c>
      <c r="E56" s="90">
        <v>250000</v>
      </c>
    </row>
    <row r="57" spans="1:5" ht="15" x14ac:dyDescent="0.25">
      <c r="A57" s="34" t="s">
        <v>13</v>
      </c>
      <c r="B57" s="22" t="s">
        <v>73</v>
      </c>
      <c r="C57" s="22"/>
      <c r="D57" s="27">
        <f>D58</f>
        <v>150000</v>
      </c>
      <c r="E57" s="92">
        <f>E58</f>
        <v>751000</v>
      </c>
    </row>
    <row r="58" spans="1:5" ht="45" x14ac:dyDescent="0.2">
      <c r="A58" s="40" t="s">
        <v>8</v>
      </c>
      <c r="B58" s="22" t="s">
        <v>73</v>
      </c>
      <c r="C58" s="22" t="s">
        <v>9</v>
      </c>
      <c r="D58" s="45">
        <v>150000</v>
      </c>
      <c r="E58" s="90">
        <v>751000</v>
      </c>
    </row>
    <row r="59" spans="1:5" ht="28.5" x14ac:dyDescent="0.2">
      <c r="A59" s="16" t="s">
        <v>107</v>
      </c>
      <c r="B59" s="18" t="s">
        <v>57</v>
      </c>
      <c r="C59" s="17"/>
      <c r="D59" s="57">
        <f>D60</f>
        <v>8487668</v>
      </c>
      <c r="E59" s="99">
        <f>E60</f>
        <v>8843466</v>
      </c>
    </row>
    <row r="60" spans="1:5" ht="30" x14ac:dyDescent="0.2">
      <c r="A60" s="20" t="s">
        <v>60</v>
      </c>
      <c r="B60" s="22" t="s">
        <v>59</v>
      </c>
      <c r="C60" s="21"/>
      <c r="D60" s="27">
        <f>D61+D65+D67</f>
        <v>8487668</v>
      </c>
      <c r="E60" s="89">
        <f>E61+E65+E67</f>
        <v>8843466</v>
      </c>
    </row>
    <row r="61" spans="1:5" ht="30" x14ac:dyDescent="0.2">
      <c r="A61" s="29" t="s">
        <v>14</v>
      </c>
      <c r="B61" s="22" t="s">
        <v>74</v>
      </c>
      <c r="C61" s="22"/>
      <c r="D61" s="27">
        <f>D62+D63+D64</f>
        <v>6306451</v>
      </c>
      <c r="E61" s="90">
        <f>E62+E63+E64</f>
        <v>6662249</v>
      </c>
    </row>
    <row r="62" spans="1:5" ht="30" x14ac:dyDescent="0.25">
      <c r="A62" s="35" t="s">
        <v>15</v>
      </c>
      <c r="B62" s="22" t="s">
        <v>74</v>
      </c>
      <c r="C62" s="22" t="s">
        <v>81</v>
      </c>
      <c r="D62" s="27">
        <v>2939214</v>
      </c>
      <c r="E62" s="91">
        <v>3295012</v>
      </c>
    </row>
    <row r="63" spans="1:5" ht="45" x14ac:dyDescent="0.2">
      <c r="A63" s="40" t="s">
        <v>8</v>
      </c>
      <c r="B63" s="22" t="s">
        <v>74</v>
      </c>
      <c r="C63" s="22" t="s">
        <v>9</v>
      </c>
      <c r="D63" s="27">
        <v>3357237</v>
      </c>
      <c r="E63" s="89">
        <v>3357237</v>
      </c>
    </row>
    <row r="64" spans="1:5" ht="15" x14ac:dyDescent="0.25">
      <c r="A64" s="24" t="s">
        <v>10</v>
      </c>
      <c r="B64" s="21" t="s">
        <v>74</v>
      </c>
      <c r="C64" s="22" t="s">
        <v>11</v>
      </c>
      <c r="D64" s="23">
        <v>10000</v>
      </c>
      <c r="E64" s="92">
        <v>10000</v>
      </c>
    </row>
    <row r="65" spans="1:6" ht="15" x14ac:dyDescent="0.25">
      <c r="A65" s="24" t="s">
        <v>76</v>
      </c>
      <c r="B65" s="22" t="s">
        <v>77</v>
      </c>
      <c r="C65" s="22"/>
      <c r="D65" s="27">
        <f>D66</f>
        <v>20000</v>
      </c>
      <c r="E65" s="95">
        <f>E66</f>
        <v>20000</v>
      </c>
      <c r="F65" s="86"/>
    </row>
    <row r="66" spans="1:6" ht="45" x14ac:dyDescent="0.2">
      <c r="A66" s="40" t="s">
        <v>8</v>
      </c>
      <c r="B66" s="22" t="s">
        <v>77</v>
      </c>
      <c r="C66" s="22" t="s">
        <v>9</v>
      </c>
      <c r="D66" s="27">
        <v>20000</v>
      </c>
      <c r="E66" s="91">
        <v>20000</v>
      </c>
    </row>
    <row r="67" spans="1:6" ht="30" x14ac:dyDescent="0.25">
      <c r="A67" s="43" t="s">
        <v>94</v>
      </c>
      <c r="B67" s="21" t="s">
        <v>75</v>
      </c>
      <c r="C67" s="22"/>
      <c r="D67" s="23">
        <f>D68+D69+D70</f>
        <v>2161217</v>
      </c>
      <c r="E67" s="89">
        <f>E68+E69+E70</f>
        <v>2161217</v>
      </c>
    </row>
    <row r="68" spans="1:6" ht="30" x14ac:dyDescent="0.2">
      <c r="A68" s="20" t="s">
        <v>4</v>
      </c>
      <c r="B68" s="21" t="s">
        <v>75</v>
      </c>
      <c r="C68" s="22" t="s">
        <v>5</v>
      </c>
      <c r="D68" s="100">
        <v>1982197</v>
      </c>
      <c r="E68" s="98">
        <v>1982197</v>
      </c>
    </row>
    <row r="69" spans="1:6" ht="43.5" customHeight="1" x14ac:dyDescent="0.2">
      <c r="A69" s="40" t="s">
        <v>8</v>
      </c>
      <c r="B69" s="21" t="s">
        <v>75</v>
      </c>
      <c r="C69" s="22" t="s">
        <v>9</v>
      </c>
      <c r="D69" s="100">
        <v>179020</v>
      </c>
      <c r="E69" s="81">
        <v>179020</v>
      </c>
    </row>
    <row r="70" spans="1:6" ht="15" hidden="1" x14ac:dyDescent="0.25">
      <c r="A70" s="24" t="s">
        <v>10</v>
      </c>
      <c r="B70" s="21" t="s">
        <v>75</v>
      </c>
      <c r="C70" s="22" t="s">
        <v>11</v>
      </c>
      <c r="D70" s="100"/>
      <c r="E70" s="110"/>
    </row>
    <row r="71" spans="1:6" ht="14.25" x14ac:dyDescent="0.2">
      <c r="A71" s="108" t="s">
        <v>85</v>
      </c>
      <c r="B71" s="47" t="s">
        <v>86</v>
      </c>
      <c r="C71" s="47"/>
      <c r="D71" s="57">
        <f>D72</f>
        <v>5000</v>
      </c>
      <c r="E71" s="109">
        <f t="shared" ref="D71:E73" si="2">E72</f>
        <v>5000</v>
      </c>
    </row>
    <row r="72" spans="1:6" ht="30" x14ac:dyDescent="0.25">
      <c r="A72" s="24" t="s">
        <v>87</v>
      </c>
      <c r="B72" s="26" t="s">
        <v>88</v>
      </c>
      <c r="C72" s="26"/>
      <c r="D72" s="27">
        <f t="shared" si="2"/>
        <v>5000</v>
      </c>
      <c r="E72" s="95">
        <f t="shared" si="2"/>
        <v>5000</v>
      </c>
    </row>
    <row r="73" spans="1:6" ht="15" x14ac:dyDescent="0.25">
      <c r="A73" s="24" t="s">
        <v>89</v>
      </c>
      <c r="B73" s="26" t="s">
        <v>90</v>
      </c>
      <c r="C73" s="26"/>
      <c r="D73" s="27">
        <f t="shared" si="2"/>
        <v>5000</v>
      </c>
      <c r="E73" s="95">
        <f t="shared" si="2"/>
        <v>5000</v>
      </c>
    </row>
    <row r="74" spans="1:6" ht="45" x14ac:dyDescent="0.2">
      <c r="A74" s="40" t="s">
        <v>8</v>
      </c>
      <c r="B74" s="26" t="s">
        <v>90</v>
      </c>
      <c r="C74" s="26" t="s">
        <v>9</v>
      </c>
      <c r="D74" s="27">
        <v>5000</v>
      </c>
      <c r="E74" s="91">
        <v>5000</v>
      </c>
    </row>
    <row r="75" spans="1:6" ht="42.75" x14ac:dyDescent="0.2">
      <c r="A75" s="70" t="s">
        <v>119</v>
      </c>
      <c r="B75" s="47" t="s">
        <v>120</v>
      </c>
      <c r="C75" s="47"/>
      <c r="D75" s="57">
        <f t="shared" ref="D75:E77" si="3">D76</f>
        <v>10000</v>
      </c>
      <c r="E75" s="99">
        <f t="shared" si="3"/>
        <v>10000</v>
      </c>
    </row>
    <row r="76" spans="1:6" ht="30" x14ac:dyDescent="0.2">
      <c r="A76" s="40" t="s">
        <v>121</v>
      </c>
      <c r="B76" s="26" t="s">
        <v>122</v>
      </c>
      <c r="C76" s="26"/>
      <c r="D76" s="27">
        <f t="shared" si="3"/>
        <v>10000</v>
      </c>
      <c r="E76" s="91">
        <f t="shared" si="3"/>
        <v>10000</v>
      </c>
    </row>
    <row r="77" spans="1:6" ht="30" x14ac:dyDescent="0.2">
      <c r="A77" s="40" t="s">
        <v>123</v>
      </c>
      <c r="B77" s="26" t="s">
        <v>124</v>
      </c>
      <c r="C77" s="26"/>
      <c r="D77" s="27">
        <f t="shared" si="3"/>
        <v>10000</v>
      </c>
      <c r="E77" s="91">
        <f t="shared" si="3"/>
        <v>10000</v>
      </c>
    </row>
    <row r="78" spans="1:6" ht="45" x14ac:dyDescent="0.2">
      <c r="A78" s="40" t="s">
        <v>8</v>
      </c>
      <c r="B78" s="26" t="s">
        <v>124</v>
      </c>
      <c r="C78" s="26" t="s">
        <v>9</v>
      </c>
      <c r="D78" s="27">
        <v>10000</v>
      </c>
      <c r="E78" s="91">
        <v>10000</v>
      </c>
    </row>
    <row r="79" spans="1:6" ht="71.25" x14ac:dyDescent="0.2">
      <c r="A79" s="75" t="s">
        <v>82</v>
      </c>
      <c r="B79" s="76" t="s">
        <v>28</v>
      </c>
      <c r="C79" s="76"/>
      <c r="D79" s="77">
        <f>D80+D84+D91+D94</f>
        <v>8085178</v>
      </c>
      <c r="E79" s="104">
        <f>E80+E84+E91+E94</f>
        <v>8095078</v>
      </c>
    </row>
    <row r="80" spans="1:6" ht="28.5" x14ac:dyDescent="0.2">
      <c r="A80" s="70" t="s">
        <v>83</v>
      </c>
      <c r="B80" s="47" t="s">
        <v>29</v>
      </c>
      <c r="C80" s="47"/>
      <c r="D80" s="57">
        <f>D81</f>
        <v>1120598</v>
      </c>
      <c r="E80" s="94">
        <f>E81+E83</f>
        <v>1120598</v>
      </c>
    </row>
    <row r="81" spans="1:6" ht="15" x14ac:dyDescent="0.25">
      <c r="A81" s="40" t="s">
        <v>3</v>
      </c>
      <c r="B81" s="26" t="s">
        <v>30</v>
      </c>
      <c r="C81" s="26"/>
      <c r="D81" s="27">
        <f>D82+D83</f>
        <v>1120598</v>
      </c>
      <c r="E81" s="92">
        <f>E82</f>
        <v>1120598</v>
      </c>
    </row>
    <row r="82" spans="1:6" ht="30" x14ac:dyDescent="0.2">
      <c r="A82" s="40" t="s">
        <v>4</v>
      </c>
      <c r="B82" s="26" t="s">
        <v>30</v>
      </c>
      <c r="C82" s="26" t="s">
        <v>5</v>
      </c>
      <c r="D82" s="27">
        <v>1120598</v>
      </c>
      <c r="E82" s="90">
        <v>1120598</v>
      </c>
    </row>
    <row r="83" spans="1:6" ht="15" hidden="1" x14ac:dyDescent="0.25">
      <c r="A83" s="25" t="s">
        <v>10</v>
      </c>
      <c r="B83" s="26" t="s">
        <v>30</v>
      </c>
      <c r="C83" s="26" t="s">
        <v>11</v>
      </c>
      <c r="D83" s="27"/>
      <c r="E83" s="114"/>
    </row>
    <row r="84" spans="1:6" ht="28.5" x14ac:dyDescent="0.2">
      <c r="A84" s="16" t="s">
        <v>6</v>
      </c>
      <c r="B84" s="18" t="s">
        <v>31</v>
      </c>
      <c r="C84" s="18"/>
      <c r="D84" s="19">
        <f>D85+D88+D89</f>
        <v>3351197</v>
      </c>
      <c r="E84" s="88">
        <f>E85+E88+E89</f>
        <v>3351197</v>
      </c>
    </row>
    <row r="85" spans="1:6" ht="15" x14ac:dyDescent="0.25">
      <c r="A85" s="20" t="s">
        <v>7</v>
      </c>
      <c r="B85" s="22" t="s">
        <v>32</v>
      </c>
      <c r="C85" s="22"/>
      <c r="D85" s="23">
        <f>D86+D87+D90</f>
        <v>3350977</v>
      </c>
      <c r="E85" s="92">
        <f>E86+E87+E90</f>
        <v>3350977</v>
      </c>
    </row>
    <row r="86" spans="1:6" ht="30" x14ac:dyDescent="0.2">
      <c r="A86" s="20" t="s">
        <v>4</v>
      </c>
      <c r="B86" s="22" t="s">
        <v>32</v>
      </c>
      <c r="C86" s="22" t="s">
        <v>5</v>
      </c>
      <c r="D86" s="23">
        <v>2492825</v>
      </c>
      <c r="E86" s="91">
        <v>2492825</v>
      </c>
    </row>
    <row r="87" spans="1:6" ht="45" x14ac:dyDescent="0.2">
      <c r="A87" s="40" t="s">
        <v>8</v>
      </c>
      <c r="B87" s="22" t="s">
        <v>32</v>
      </c>
      <c r="C87" s="22" t="s">
        <v>9</v>
      </c>
      <c r="D87" s="23">
        <v>828152</v>
      </c>
      <c r="E87" s="91">
        <v>828152</v>
      </c>
      <c r="F87" s="86"/>
    </row>
    <row r="88" spans="1:6" ht="60" x14ac:dyDescent="0.2">
      <c r="A88" s="40" t="s">
        <v>116</v>
      </c>
      <c r="B88" s="22" t="s">
        <v>117</v>
      </c>
      <c r="C88" s="22" t="s">
        <v>9</v>
      </c>
      <c r="D88" s="23">
        <v>0</v>
      </c>
      <c r="E88" s="91">
        <v>0</v>
      </c>
      <c r="F88" s="86"/>
    </row>
    <row r="89" spans="1:6" ht="60" x14ac:dyDescent="0.2">
      <c r="A89" s="40" t="s">
        <v>116</v>
      </c>
      <c r="B89" s="22" t="s">
        <v>118</v>
      </c>
      <c r="C89" s="22" t="s">
        <v>9</v>
      </c>
      <c r="D89" s="23">
        <v>220</v>
      </c>
      <c r="E89" s="91">
        <v>220</v>
      </c>
      <c r="F89" s="86"/>
    </row>
    <row r="90" spans="1:6" ht="15" x14ac:dyDescent="0.25">
      <c r="A90" s="25" t="s">
        <v>10</v>
      </c>
      <c r="B90" s="22" t="s">
        <v>32</v>
      </c>
      <c r="C90" s="22" t="s">
        <v>11</v>
      </c>
      <c r="D90" s="23">
        <v>30000</v>
      </c>
      <c r="E90" s="93">
        <v>30000</v>
      </c>
      <c r="F90" s="113"/>
    </row>
    <row r="91" spans="1:6" ht="14.25" x14ac:dyDescent="0.2">
      <c r="A91" s="71" t="s">
        <v>27</v>
      </c>
      <c r="B91" s="15" t="s">
        <v>33</v>
      </c>
      <c r="C91" s="15"/>
      <c r="D91" s="28">
        <f>D92</f>
        <v>10000</v>
      </c>
      <c r="E91" s="87">
        <f>E92</f>
        <v>10000</v>
      </c>
      <c r="F91" s="86"/>
    </row>
    <row r="92" spans="1:6" ht="30" x14ac:dyDescent="0.25">
      <c r="A92" s="51" t="s">
        <v>38</v>
      </c>
      <c r="B92" s="49" t="s">
        <v>34</v>
      </c>
      <c r="C92" s="49"/>
      <c r="D92" s="33">
        <f>D93</f>
        <v>10000</v>
      </c>
      <c r="E92" s="91">
        <f>E93</f>
        <v>10000</v>
      </c>
    </row>
    <row r="93" spans="1:6" ht="15" x14ac:dyDescent="0.25">
      <c r="A93" s="48" t="s">
        <v>25</v>
      </c>
      <c r="B93" s="49" t="s">
        <v>34</v>
      </c>
      <c r="C93" s="49" t="s">
        <v>26</v>
      </c>
      <c r="D93" s="33">
        <v>10000</v>
      </c>
      <c r="E93" s="93">
        <v>10000</v>
      </c>
    </row>
    <row r="94" spans="1:6" ht="14.25" x14ac:dyDescent="0.2">
      <c r="A94" s="16" t="s">
        <v>12</v>
      </c>
      <c r="B94" s="18" t="s">
        <v>37</v>
      </c>
      <c r="C94" s="18"/>
      <c r="D94" s="19">
        <f>D95+D99+D101+D97+D103</f>
        <v>3603383</v>
      </c>
      <c r="E94" s="87">
        <f>E95+E99+E101+E97+E103</f>
        <v>3613283</v>
      </c>
    </row>
    <row r="95" spans="1:6" ht="30" x14ac:dyDescent="0.25">
      <c r="A95" s="24" t="s">
        <v>95</v>
      </c>
      <c r="B95" s="21" t="s">
        <v>56</v>
      </c>
      <c r="C95" s="22"/>
      <c r="D95" s="23">
        <f>D96+D98</f>
        <v>2303616</v>
      </c>
      <c r="E95" s="90">
        <f>E96+E98</f>
        <v>2303616</v>
      </c>
    </row>
    <row r="96" spans="1:6" ht="30" x14ac:dyDescent="0.2">
      <c r="A96" s="20" t="s">
        <v>4</v>
      </c>
      <c r="B96" s="21" t="s">
        <v>56</v>
      </c>
      <c r="C96" s="22" t="s">
        <v>5</v>
      </c>
      <c r="D96" s="33">
        <v>2303616</v>
      </c>
      <c r="E96" s="91">
        <v>2303616</v>
      </c>
    </row>
    <row r="97" spans="1:5" ht="45" x14ac:dyDescent="0.2">
      <c r="A97" s="20" t="s">
        <v>114</v>
      </c>
      <c r="B97" s="21" t="s">
        <v>115</v>
      </c>
      <c r="C97" s="22" t="s">
        <v>9</v>
      </c>
      <c r="D97" s="33">
        <v>0</v>
      </c>
      <c r="E97" s="91">
        <v>0</v>
      </c>
    </row>
    <row r="98" spans="1:5" ht="0.75" customHeight="1" x14ac:dyDescent="0.25">
      <c r="A98" s="25" t="s">
        <v>10</v>
      </c>
      <c r="B98" s="21" t="s">
        <v>56</v>
      </c>
      <c r="C98" s="22" t="s">
        <v>11</v>
      </c>
      <c r="D98" s="33"/>
      <c r="E98" s="128"/>
    </row>
    <row r="99" spans="1:5" ht="15" x14ac:dyDescent="0.25">
      <c r="A99" s="36" t="s">
        <v>16</v>
      </c>
      <c r="B99" s="37" t="s">
        <v>64</v>
      </c>
      <c r="C99" s="37"/>
      <c r="D99" s="38">
        <f>D100</f>
        <v>1014367</v>
      </c>
      <c r="E99" s="95">
        <f>E100</f>
        <v>1014367</v>
      </c>
    </row>
    <row r="100" spans="1:5" ht="30" x14ac:dyDescent="0.2">
      <c r="A100" s="60" t="s">
        <v>21</v>
      </c>
      <c r="B100" s="37" t="s">
        <v>64</v>
      </c>
      <c r="C100" s="37" t="s">
        <v>17</v>
      </c>
      <c r="D100" s="38">
        <v>1014367</v>
      </c>
      <c r="E100" s="91">
        <v>1014367</v>
      </c>
    </row>
    <row r="101" spans="1:5" ht="75" x14ac:dyDescent="0.2">
      <c r="A101" s="60" t="s">
        <v>102</v>
      </c>
      <c r="B101" s="37" t="s">
        <v>91</v>
      </c>
      <c r="C101" s="111"/>
      <c r="D101" s="112">
        <f>D102</f>
        <v>20000</v>
      </c>
      <c r="E101" s="81">
        <f>E102</f>
        <v>20000</v>
      </c>
    </row>
    <row r="102" spans="1:5" ht="30" x14ac:dyDescent="0.2">
      <c r="A102" s="60" t="s">
        <v>15</v>
      </c>
      <c r="B102" s="37" t="s">
        <v>91</v>
      </c>
      <c r="C102" s="111" t="s">
        <v>81</v>
      </c>
      <c r="D102" s="112">
        <v>20000</v>
      </c>
      <c r="E102" s="81">
        <v>20000</v>
      </c>
    </row>
    <row r="103" spans="1:5" ht="45" x14ac:dyDescent="0.2">
      <c r="A103" s="60" t="s">
        <v>131</v>
      </c>
      <c r="B103" s="37" t="s">
        <v>132</v>
      </c>
      <c r="C103" s="111"/>
      <c r="D103" s="112">
        <f>D104+D105</f>
        <v>265400</v>
      </c>
      <c r="E103" s="81">
        <f>E104+E105</f>
        <v>275300</v>
      </c>
    </row>
    <row r="104" spans="1:5" ht="30" x14ac:dyDescent="0.2">
      <c r="A104" s="20" t="s">
        <v>4</v>
      </c>
      <c r="B104" s="37" t="s">
        <v>132</v>
      </c>
      <c r="C104" s="111" t="s">
        <v>5</v>
      </c>
      <c r="D104" s="112">
        <v>264200</v>
      </c>
      <c r="E104" s="81">
        <v>273800</v>
      </c>
    </row>
    <row r="105" spans="1:5" ht="45" x14ac:dyDescent="0.2">
      <c r="A105" s="40" t="s">
        <v>8</v>
      </c>
      <c r="B105" s="37" t="s">
        <v>132</v>
      </c>
      <c r="C105" s="111" t="s">
        <v>9</v>
      </c>
      <c r="D105" s="112">
        <v>1200</v>
      </c>
      <c r="E105" s="81">
        <v>1500</v>
      </c>
    </row>
    <row r="106" spans="1:5" ht="14.25" x14ac:dyDescent="0.2">
      <c r="A106" s="72" t="s">
        <v>84</v>
      </c>
      <c r="B106" s="73"/>
      <c r="C106" s="74"/>
      <c r="D106" s="106">
        <f>D79+D17</f>
        <v>19792702</v>
      </c>
      <c r="E106" s="107">
        <f>E79+E17</f>
        <v>20759400</v>
      </c>
    </row>
    <row r="107" spans="1:5" ht="15" x14ac:dyDescent="0.25">
      <c r="E107" s="101"/>
    </row>
  </sheetData>
  <mergeCells count="13">
    <mergeCell ref="E41:E42"/>
    <mergeCell ref="C41:C42"/>
    <mergeCell ref="B41:B42"/>
    <mergeCell ref="A1:E1"/>
    <mergeCell ref="A2:E2"/>
    <mergeCell ref="A3:E3"/>
    <mergeCell ref="A4:E4"/>
    <mergeCell ref="A5:E5"/>
    <mergeCell ref="A6:E6"/>
    <mergeCell ref="A7:E7"/>
    <mergeCell ref="A10:D10"/>
    <mergeCell ref="A11:D11"/>
    <mergeCell ref="A41:A42"/>
  </mergeCells>
  <pageMargins left="0.70866141732283472" right="0.70866141732283472" top="0.74803149606299213" bottom="0.74803149606299213" header="0.31496062992125984" footer="0.31496062992125984"/>
  <pageSetup paperSize="9" scale="77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2024-11-15T07:21:20Z</dcterms:modified>
</cp:coreProperties>
</file>