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F35" i="1"/>
  <c r="F32" i="1"/>
  <c r="F30" i="1"/>
  <c r="F27" i="1"/>
  <c r="F25" i="1"/>
  <c r="F18" i="1"/>
  <c r="F19" i="1"/>
  <c r="D19" i="1" l="1"/>
  <c r="D43" i="1" l="1"/>
  <c r="E32" i="1"/>
  <c r="D32" i="1"/>
  <c r="E30" i="1"/>
  <c r="D30" i="1"/>
  <c r="E27" i="1"/>
  <c r="E41" i="1"/>
  <c r="E38" i="1"/>
  <c r="E35" i="1"/>
  <c r="E25" i="1"/>
  <c r="E19" i="1"/>
  <c r="D25" i="1"/>
  <c r="D38" i="1"/>
  <c r="D41" i="1"/>
  <c r="E18" i="1" l="1"/>
  <c r="D35" i="1"/>
  <c r="D27" i="1"/>
  <c r="D18" i="1" l="1"/>
</calcChain>
</file>

<file path=xl/sharedStrings.xml><?xml version="1.0" encoding="utf-8"?>
<sst xmlns="http://schemas.openxmlformats.org/spreadsheetml/2006/main" count="78" uniqueCount="48">
  <si>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</si>
  <si>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</si>
  <si>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</si>
  <si>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</si>
  <si>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</si>
  <si>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</si>
  <si>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</si>
  <si>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</si>
  <si>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</si>
  <si>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</si>
  <si>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</si>
  <si>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</si>
  <si>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</si>
  <si>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</si>
  <si>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</si>
  <si>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</si>
  <si>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</si>
  <si>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</si>
  <si>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</si>
  <si>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</si>
  <si>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</si>
  <si>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</si>
  <si>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</si>
  <si>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</si>
  <si>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</si>
  <si>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</si>
  <si>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</si>
  <si>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</si>
  <si>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</si>
  <si>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</si>
  <si>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</si>
  <si>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</si>
  <si>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</si>
  <si>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</si>
  <si>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Коммунальное хозяйство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</si>
  <si>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</si>
  <si>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</si>
  <si>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</si>
  <si>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Приложение 4</t>
  </si>
  <si>
    <t>% исполнения</t>
  </si>
  <si>
    <t>к Постановлению Главы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</si>
  <si>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</si>
  <si>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</si>
  <si>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</si>
  <si>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 xml:space="preserve">Сумма  на 2024 год                  </t>
  </si>
  <si>
    <t>от 23.07.2024 № 51-п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</si>
  <si>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за 2 квартал 2024 год</t>
  </si>
  <si>
    <t>исполнено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</si>
</sst>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/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9" xfId="0" applyFont="1" applyBorder="1" applyAlignment="1">
      <alignment horizontal="right"/>
    </xf>
    <xf numFmtId="0" fontId="2" fillId="0" borderId="20" xfId="0" applyFont="1" applyBorder="1"/>
    <xf numFmtId="4" fontId="7" fillId="0" borderId="21" xfId="0" applyNumberFormat="1" applyFont="1" applyBorder="1" applyAlignment="1">
      <alignment horizontal="center" vertical="center" wrapText="1"/>
    </xf>
    <xf numFmtId="4" fontId="11" fillId="4" borderId="1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/>
    </xf>
    <xf numFmtId="4" fontId="7" fillId="0" borderId="11" xfId="0" applyNumberFormat="1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11" fillId="4" borderId="8" xfId="0" applyNumberFormat="1" applyFont="1" applyFill="1" applyBorder="1" applyAlignment="1">
      <alignment horizontal="center"/>
    </xf>
    <xf numFmtId="4" fontId="10" fillId="4" borderId="27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4" fontId="10" fillId="4" borderId="14" xfId="0" applyNumberFormat="1" applyFont="1" applyFill="1" applyBorder="1" applyAlignment="1">
      <alignment horizontal="center" vertical="center"/>
    </xf>
    <xf numFmtId="164" fontId="7" fillId="3" borderId="25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 wrapText="1"/>
    </xf>
    <xf numFmtId="164" fontId="10" fillId="4" borderId="28" xfId="0" applyNumberFormat="1" applyFont="1" applyFill="1" applyBorder="1" applyAlignment="1">
      <alignment horizontal="center" vertical="center"/>
    </xf>
    <xf numFmtId="164" fontId="11" fillId="4" borderId="25" xfId="0" applyNumberFormat="1" applyFont="1" applyFill="1" applyBorder="1" applyAlignment="1">
      <alignment horizontal="center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1" fillId="4" borderId="17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  <xf numFmtId="4" fontId="10" fillId="4" borderId="10" xfId="0" applyNumberFormat="1" applyFont="1" applyFill="1" applyBorder="1" applyAlignment="1">
      <alignment horizontal="center"/>
    </xf>
    <xf numFmtId="4" fontId="10" fillId="4" borderId="8" xfId="0" applyNumberFormat="1" applyFont="1" applyFill="1" applyBorder="1" applyAlignment="1">
      <alignment horizontal="center"/>
    </xf>
    <xf numFmtId="164" fontId="10" fillId="4" borderId="25" xfId="0" applyNumberFormat="1" applyFont="1" applyFill="1" applyBorder="1" applyAlignment="1">
      <alignment horizontal="center"/>
    </xf>
    <xf numFmtId="0" fontId="9" fillId="0" borderId="11" xfId="0" applyFont="1" applyBorder="1" applyAlignment="1">
      <alignment vertical="top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14" fillId="0" borderId="18" xfId="0" applyFont="1" applyBorder="1"/>
    <xf numFmtId="49" fontId="3" fillId="0" borderId="12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" fontId="10" fillId="4" borderId="23" xfId="0" applyNumberFormat="1" applyFont="1" applyFill="1" applyBorder="1" applyAlignment="1">
      <alignment horizontal="center" vertical="center" wrapText="1"/>
    </xf>
    <xf numFmtId="164" fontId="10" fillId="4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164" fontId="3" fillId="0" borderId="1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/>
    <xf numFmtId="49" fontId="3" fillId="0" borderId="17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3" fillId="0" borderId="25" xfId="0" applyFont="1" applyBorder="1"/>
    <xf numFmtId="0" fontId="7" fillId="0" borderId="26" xfId="0" applyFont="1" applyBorder="1" applyAlignment="1">
      <alignment wrapText="1"/>
    </xf>
    <xf numFmtId="49" fontId="7" fillId="0" borderId="14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164" fontId="7" fillId="0" borderId="28" xfId="0" applyNumberFormat="1" applyFont="1" applyBorder="1"/>
    <xf numFmtId="0" fontId="7" fillId="0" borderId="28" xfId="0" applyFont="1" applyBorder="1"/>
    <xf numFmtId="4" fontId="7" fillId="0" borderId="28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7" fillId="0" borderId="12" xfId="0" applyNumberFormat="1" applyFont="1" applyBorder="1"/>
    <xf numFmtId="0" fontId="3" fillId="0" borderId="12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top" wrapText="1"/>
    </xf>
    <xf numFmtId="49" fontId="9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topLeftCell="A11" workbookViewId="0">
      <selection activeCell="G46" sqref="G46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6" width="17.7109375" style="2" customWidth="1"/>
    <col min="7" max="8" width="12.28515625" style="2" customWidth="1"/>
    <col min="9" max="16384" width="9.140625" style="2"/>
  </cols>
  <sheetData>
    <row r="1" spans="1:8" ht="15" customHeight="1" x14ac:dyDescent="0.2">
      <c r="A1" s="129" t="s">
        <v>38</v>
      </c>
      <c r="B1" s="129"/>
      <c r="C1" s="129"/>
      <c r="D1" s="129"/>
      <c r="E1" s="129"/>
      <c r="F1" s="129"/>
      <c r="G1" s="1"/>
      <c r="H1" s="1"/>
    </row>
    <row r="2" spans="1:8" ht="15" customHeight="1" x14ac:dyDescent="0.2">
      <c r="A2" s="129" t="s">
        <v>40</v>
      </c>
      <c r="B2" s="129"/>
      <c r="C2" s="129"/>
      <c r="D2" s="129"/>
      <c r="E2" s="129"/>
      <c r="F2" s="129"/>
      <c r="G2" s="3"/>
      <c r="H2" s="3"/>
    </row>
    <row r="3" spans="1:8" x14ac:dyDescent="0.2">
      <c r="A3" s="129" t="s">
        <v>25</v>
      </c>
      <c r="B3" s="129"/>
      <c r="C3" s="129"/>
      <c r="D3" s="129"/>
      <c r="E3" s="129"/>
      <c r="F3" s="129"/>
      <c r="G3" s="1"/>
      <c r="H3" s="1"/>
    </row>
    <row r="4" spans="1:8" x14ac:dyDescent="0.2">
      <c r="A4" s="127" t="s">
        <v>45</v>
      </c>
      <c r="B4" s="127"/>
      <c r="C4" s="127"/>
      <c r="D4" s="127"/>
      <c r="E4" s="127"/>
      <c r="F4" s="127"/>
      <c r="G4" s="1"/>
      <c r="H4" s="1"/>
    </row>
    <row r="5" spans="1:8" ht="15" customHeight="1" x14ac:dyDescent="0.2">
      <c r="A5" s="127"/>
      <c r="B5" s="127"/>
      <c r="C5" s="127"/>
      <c r="D5" s="127"/>
      <c r="E5" s="37"/>
      <c r="F5" s="37"/>
      <c r="G5" s="1"/>
      <c r="H5" s="1"/>
    </row>
    <row r="6" spans="1:8" x14ac:dyDescent="0.2">
      <c r="A6" s="127"/>
      <c r="B6" s="127"/>
      <c r="C6" s="127"/>
      <c r="D6" s="127"/>
      <c r="E6" s="37"/>
      <c r="F6" s="37"/>
      <c r="G6" s="1"/>
      <c r="H6" s="1"/>
    </row>
    <row r="7" spans="1:8" x14ac:dyDescent="0.2">
      <c r="A7" s="127"/>
      <c r="B7" s="127"/>
      <c r="C7" s="127"/>
      <c r="D7" s="127"/>
      <c r="E7" s="37"/>
      <c r="F7" s="37"/>
      <c r="G7" s="1"/>
      <c r="H7" s="1"/>
    </row>
    <row r="8" spans="1:8" ht="15" customHeight="1" x14ac:dyDescent="0.2">
      <c r="A8" s="127"/>
      <c r="B8" s="127"/>
      <c r="C8" s="127"/>
      <c r="D8" s="127"/>
      <c r="E8" s="37"/>
      <c r="F8" s="37"/>
      <c r="G8" s="1"/>
      <c r="H8" s="1"/>
    </row>
    <row r="9" spans="1:8" ht="48" customHeight="1" x14ac:dyDescent="0.2">
      <c r="A9" s="9"/>
    </row>
    <row r="10" spans="1:8" ht="12.75" hidden="1" customHeight="1" x14ac:dyDescent="0.2">
      <c r="A10" s="5"/>
    </row>
    <row r="11" spans="1:8" ht="38.25" customHeight="1" x14ac:dyDescent="0.2">
      <c r="A11" s="130" t="s">
        <v>46</v>
      </c>
      <c r="B11" s="130"/>
      <c r="C11" s="130"/>
      <c r="D11" s="130"/>
      <c r="E11" s="130"/>
      <c r="F11" s="130"/>
    </row>
    <row r="12" spans="1:8" x14ac:dyDescent="0.2">
      <c r="A12" s="128"/>
      <c r="B12" s="128"/>
      <c r="C12" s="128"/>
      <c r="D12" s="128"/>
      <c r="E12" s="38"/>
      <c r="F12" s="38"/>
    </row>
    <row r="13" spans="1:8" ht="9" customHeight="1" thickBot="1" x14ac:dyDescent="0.25">
      <c r="A13" s="7"/>
      <c r="B13" s="7"/>
      <c r="C13" s="7"/>
      <c r="D13" s="7"/>
      <c r="E13" s="39"/>
      <c r="F13" s="39"/>
    </row>
    <row r="14" spans="1:8" ht="1.5" hidden="1" customHeight="1" x14ac:dyDescent="0.2">
      <c r="A14" s="6"/>
      <c r="B14" s="6"/>
      <c r="C14" s="6"/>
      <c r="D14" s="6"/>
      <c r="E14" s="38"/>
      <c r="F14" s="38"/>
    </row>
    <row r="15" spans="1:8" ht="12.75" hidden="1" customHeight="1" x14ac:dyDescent="0.2">
      <c r="A15" s="6"/>
      <c r="B15" s="6"/>
      <c r="C15" s="6"/>
      <c r="D15" s="6"/>
      <c r="E15" s="38"/>
      <c r="F15" s="38"/>
    </row>
    <row r="16" spans="1:8" ht="12.75" hidden="1" customHeight="1" x14ac:dyDescent="0.2">
      <c r="A16" s="8"/>
      <c r="B16" s="8"/>
      <c r="C16" s="8"/>
      <c r="D16" s="8"/>
      <c r="E16" s="8"/>
      <c r="F16" s="8"/>
    </row>
    <row r="17" spans="1:7" ht="26.25" thickBot="1" x14ac:dyDescent="0.25">
      <c r="A17" s="10" t="s">
        <v>0</v>
      </c>
      <c r="B17" s="11" t="s">
        <v>1</v>
      </c>
      <c r="C17" s="11" t="s">
        <v>2</v>
      </c>
      <c r="D17" s="12" t="s">
        <v>44</v>
      </c>
      <c r="E17" s="50" t="s">
        <v>47</v>
      </c>
      <c r="F17" s="51" t="s">
        <v>39</v>
      </c>
      <c r="G17" s="40"/>
    </row>
    <row r="18" spans="1:7" ht="26.25" thickBot="1" x14ac:dyDescent="0.25">
      <c r="A18" s="13" t="s">
        <v>28</v>
      </c>
      <c r="B18" s="14"/>
      <c r="C18" s="14"/>
      <c r="D18" s="15">
        <f>D19+D25+D27+D30+D32+D35+D38+D41</f>
        <v>23643113.02</v>
      </c>
      <c r="E18" s="49">
        <f>E19+E25+E27+E30+E32+E35+E38+E41</f>
        <v>12363153.189999999</v>
      </c>
      <c r="F18" s="53">
        <f>E18*100/D18</f>
        <v>52.290716453209257</v>
      </c>
    </row>
    <row r="19" spans="1:7" x14ac:dyDescent="0.2">
      <c r="A19" s="16" t="s">
        <v>3</v>
      </c>
      <c r="B19" s="17" t="s">
        <v>4</v>
      </c>
      <c r="C19" s="17"/>
      <c r="D19" s="18">
        <f>D20+D21+D22+D24</f>
        <v>3404670.2699999996</v>
      </c>
      <c r="E19" s="46">
        <f>E20+E21+E22+E24</f>
        <v>2595852.83</v>
      </c>
      <c r="F19" s="54">
        <f>E19*100/D19</f>
        <v>76.24388337611326</v>
      </c>
    </row>
    <row r="20" spans="1:7" ht="38.25" x14ac:dyDescent="0.2">
      <c r="A20" s="69" t="s">
        <v>5</v>
      </c>
      <c r="B20" s="86" t="s">
        <v>4</v>
      </c>
      <c r="C20" s="74" t="s">
        <v>6</v>
      </c>
      <c r="D20" s="117">
        <v>1020292.51</v>
      </c>
      <c r="E20" s="118">
        <v>794332.65</v>
      </c>
      <c r="F20" s="119">
        <v>77.900000000000006</v>
      </c>
    </row>
    <row r="21" spans="1:7" ht="51" x14ac:dyDescent="0.2">
      <c r="A21" s="120" t="s">
        <v>7</v>
      </c>
      <c r="B21" s="86" t="s">
        <v>4</v>
      </c>
      <c r="C21" s="86" t="s">
        <v>8</v>
      </c>
      <c r="D21" s="117">
        <v>2364377.7599999998</v>
      </c>
      <c r="E21" s="118">
        <v>1796536.18</v>
      </c>
      <c r="F21" s="119">
        <v>76</v>
      </c>
    </row>
    <row r="22" spans="1:7" x14ac:dyDescent="0.2">
      <c r="A22" s="121" t="s">
        <v>29</v>
      </c>
      <c r="B22" s="122" t="s">
        <v>4</v>
      </c>
      <c r="C22" s="123" t="s">
        <v>30</v>
      </c>
      <c r="D22" s="89">
        <v>10000</v>
      </c>
      <c r="E22" s="71">
        <v>0</v>
      </c>
      <c r="F22" s="72">
        <v>0</v>
      </c>
    </row>
    <row r="23" spans="1:7" x14ac:dyDescent="0.2">
      <c r="A23" s="125" t="s">
        <v>9</v>
      </c>
      <c r="B23" s="21"/>
      <c r="C23" s="22"/>
      <c r="D23" s="48"/>
      <c r="E23" s="52"/>
      <c r="F23" s="55"/>
    </row>
    <row r="24" spans="1:7" x14ac:dyDescent="0.2">
      <c r="A24" s="126"/>
      <c r="B24" s="64" t="s">
        <v>4</v>
      </c>
      <c r="C24" s="65" t="s">
        <v>10</v>
      </c>
      <c r="D24" s="66">
        <v>10000</v>
      </c>
      <c r="E24" s="67">
        <v>4984</v>
      </c>
      <c r="F24" s="124">
        <v>49.8</v>
      </c>
    </row>
    <row r="25" spans="1:7" x14ac:dyDescent="0.2">
      <c r="A25" s="36" t="s">
        <v>35</v>
      </c>
      <c r="B25" s="23" t="s">
        <v>6</v>
      </c>
      <c r="C25" s="24"/>
      <c r="D25" s="25">
        <f>D26</f>
        <v>215400</v>
      </c>
      <c r="E25" s="47">
        <f>E26</f>
        <v>97044.52</v>
      </c>
      <c r="F25" s="56">
        <f>F26</f>
        <v>50.3</v>
      </c>
    </row>
    <row r="26" spans="1:7" x14ac:dyDescent="0.2">
      <c r="A26" s="63" t="s">
        <v>36</v>
      </c>
      <c r="B26" s="64" t="s">
        <v>6</v>
      </c>
      <c r="C26" s="65" t="s">
        <v>11</v>
      </c>
      <c r="D26" s="66">
        <v>215400</v>
      </c>
      <c r="E26" s="67">
        <v>97044.52</v>
      </c>
      <c r="F26" s="68">
        <v>50.3</v>
      </c>
    </row>
    <row r="27" spans="1:7" ht="25.5" x14ac:dyDescent="0.2">
      <c r="A27" s="19" t="s">
        <v>12</v>
      </c>
      <c r="B27" s="20" t="s">
        <v>11</v>
      </c>
      <c r="C27" s="20"/>
      <c r="D27" s="26">
        <f>D28+D29</f>
        <v>2111633</v>
      </c>
      <c r="E27" s="46">
        <f>E28+E29</f>
        <v>1554528.31</v>
      </c>
      <c r="F27" s="57">
        <f>E27*100/D27</f>
        <v>73.61735254184795</v>
      </c>
    </row>
    <row r="28" spans="1:7" ht="38.25" x14ac:dyDescent="0.2">
      <c r="A28" s="69" t="s">
        <v>13</v>
      </c>
      <c r="B28" s="21" t="s">
        <v>11</v>
      </c>
      <c r="C28" s="21" t="s">
        <v>23</v>
      </c>
      <c r="D28" s="70">
        <v>52000</v>
      </c>
      <c r="E28" s="71">
        <v>0</v>
      </c>
      <c r="F28" s="72">
        <v>0</v>
      </c>
    </row>
    <row r="29" spans="1:7" x14ac:dyDescent="0.2">
      <c r="A29" s="73" t="s">
        <v>26</v>
      </c>
      <c r="B29" s="74" t="s">
        <v>11</v>
      </c>
      <c r="C29" s="74" t="s">
        <v>23</v>
      </c>
      <c r="D29" s="75">
        <v>2059633</v>
      </c>
      <c r="E29" s="76">
        <v>1554528.31</v>
      </c>
      <c r="F29" s="77">
        <v>75.5</v>
      </c>
    </row>
    <row r="30" spans="1:7" x14ac:dyDescent="0.2">
      <c r="A30" s="19" t="s">
        <v>14</v>
      </c>
      <c r="B30" s="20" t="s">
        <v>8</v>
      </c>
      <c r="C30" s="20"/>
      <c r="D30" s="26">
        <f>D31</f>
        <v>1850569</v>
      </c>
      <c r="E30" s="41">
        <f>E31</f>
        <v>1126272.22</v>
      </c>
      <c r="F30" s="58">
        <f>E30*100/D30</f>
        <v>60.860860632594623</v>
      </c>
    </row>
    <row r="31" spans="1:7" x14ac:dyDescent="0.2">
      <c r="A31" s="69" t="s">
        <v>15</v>
      </c>
      <c r="B31" s="74" t="s">
        <v>8</v>
      </c>
      <c r="C31" s="74" t="s">
        <v>16</v>
      </c>
      <c r="D31" s="78">
        <v>1850569</v>
      </c>
      <c r="E31" s="79">
        <v>1126272.22</v>
      </c>
      <c r="F31" s="80">
        <v>60.9</v>
      </c>
    </row>
    <row r="32" spans="1:7" x14ac:dyDescent="0.2">
      <c r="A32" s="19" t="s">
        <v>17</v>
      </c>
      <c r="B32" s="20" t="s">
        <v>18</v>
      </c>
      <c r="C32" s="20"/>
      <c r="D32" s="27">
        <f>D34+D33</f>
        <v>1614838.4</v>
      </c>
      <c r="E32" s="42">
        <f>E33+E34</f>
        <v>521078.29</v>
      </c>
      <c r="F32" s="60">
        <f>E32*100/D32</f>
        <v>32.268138409391305</v>
      </c>
    </row>
    <row r="33" spans="1:6" x14ac:dyDescent="0.2">
      <c r="A33" s="69" t="s">
        <v>34</v>
      </c>
      <c r="B33" s="74" t="s">
        <v>18</v>
      </c>
      <c r="C33" s="74" t="s">
        <v>6</v>
      </c>
      <c r="D33" s="81">
        <v>1000</v>
      </c>
      <c r="E33" s="81">
        <v>0</v>
      </c>
      <c r="F33" s="82">
        <v>0</v>
      </c>
    </row>
    <row r="34" spans="1:6" x14ac:dyDescent="0.2">
      <c r="A34" s="69" t="s">
        <v>19</v>
      </c>
      <c r="B34" s="74" t="s">
        <v>18</v>
      </c>
      <c r="C34" s="74" t="s">
        <v>11</v>
      </c>
      <c r="D34" s="83">
        <v>1613838.4</v>
      </c>
      <c r="E34" s="84">
        <v>521078.29</v>
      </c>
      <c r="F34" s="85">
        <v>32.299999999999997</v>
      </c>
    </row>
    <row r="35" spans="1:6" x14ac:dyDescent="0.2">
      <c r="A35" s="28" t="s">
        <v>27</v>
      </c>
      <c r="B35" s="20" t="s">
        <v>20</v>
      </c>
      <c r="C35" s="20"/>
      <c r="D35" s="45">
        <f>D36+D37</f>
        <v>13411635.35</v>
      </c>
      <c r="E35" s="45">
        <f>E36+E37</f>
        <v>6055827.8399999999</v>
      </c>
      <c r="F35" s="59">
        <f>E35*100/D35</f>
        <v>45.153537819681326</v>
      </c>
    </row>
    <row r="36" spans="1:6" x14ac:dyDescent="0.2">
      <c r="A36" s="87" t="s">
        <v>21</v>
      </c>
      <c r="B36" s="88" t="s">
        <v>20</v>
      </c>
      <c r="C36" s="88" t="s">
        <v>4</v>
      </c>
      <c r="D36" s="89">
        <v>11968397.35</v>
      </c>
      <c r="E36" s="90">
        <v>4959027.09</v>
      </c>
      <c r="F36" s="91">
        <v>41.4</v>
      </c>
    </row>
    <row r="37" spans="1:6" x14ac:dyDescent="0.2">
      <c r="A37" s="92" t="s">
        <v>31</v>
      </c>
      <c r="B37" s="93" t="s">
        <v>20</v>
      </c>
      <c r="C37" s="94" t="s">
        <v>8</v>
      </c>
      <c r="D37" s="95">
        <v>1443238</v>
      </c>
      <c r="E37" s="96">
        <v>1096800.75</v>
      </c>
      <c r="F37" s="97">
        <v>76</v>
      </c>
    </row>
    <row r="38" spans="1:6" x14ac:dyDescent="0.2">
      <c r="A38" s="19" t="s">
        <v>22</v>
      </c>
      <c r="B38" s="31" t="s">
        <v>23</v>
      </c>
      <c r="C38" s="32"/>
      <c r="D38" s="33">
        <f>D39+D40</f>
        <v>1024367</v>
      </c>
      <c r="E38" s="44">
        <f>E39+E40</f>
        <v>412549.18000000005</v>
      </c>
      <c r="F38" s="61">
        <f>E38*100/D38</f>
        <v>40.273571874142768</v>
      </c>
    </row>
    <row r="39" spans="1:6" x14ac:dyDescent="0.2">
      <c r="A39" s="98" t="s">
        <v>24</v>
      </c>
      <c r="B39" s="99" t="s">
        <v>23</v>
      </c>
      <c r="C39" s="100" t="s">
        <v>4</v>
      </c>
      <c r="D39" s="101">
        <v>1014367</v>
      </c>
      <c r="E39" s="102">
        <v>412126.4</v>
      </c>
      <c r="F39" s="91">
        <v>40.6</v>
      </c>
    </row>
    <row r="40" spans="1:6" x14ac:dyDescent="0.2">
      <c r="A40" s="103" t="s">
        <v>37</v>
      </c>
      <c r="B40" s="99" t="s">
        <v>23</v>
      </c>
      <c r="C40" s="100" t="s">
        <v>11</v>
      </c>
      <c r="D40" s="102">
        <v>10000</v>
      </c>
      <c r="E40" s="102">
        <v>422.78</v>
      </c>
      <c r="F40" s="91">
        <v>2.2000000000000002</v>
      </c>
    </row>
    <row r="41" spans="1:6" x14ac:dyDescent="0.2">
      <c r="A41" s="34" t="s">
        <v>32</v>
      </c>
      <c r="B41" s="29" t="s">
        <v>30</v>
      </c>
      <c r="C41" s="30"/>
      <c r="D41" s="35">
        <f>D42</f>
        <v>10000</v>
      </c>
      <c r="E41" s="35">
        <f>E42</f>
        <v>0</v>
      </c>
      <c r="F41" s="61">
        <v>0</v>
      </c>
    </row>
    <row r="42" spans="1:6" x14ac:dyDescent="0.2">
      <c r="A42" s="104" t="s">
        <v>33</v>
      </c>
      <c r="B42" s="105" t="s">
        <v>30</v>
      </c>
      <c r="C42" s="105" t="s">
        <v>4</v>
      </c>
      <c r="D42" s="106">
        <v>10000</v>
      </c>
      <c r="E42" s="43">
        <v>0</v>
      </c>
      <c r="F42" s="62">
        <v>0</v>
      </c>
    </row>
    <row r="43" spans="1:6" ht="0.75" customHeight="1" x14ac:dyDescent="0.2">
      <c r="A43" s="108" t="s">
        <v>41</v>
      </c>
      <c r="B43" s="109" t="s">
        <v>42</v>
      </c>
      <c r="C43" s="115"/>
      <c r="D43" s="113">
        <f>D44</f>
        <v>0</v>
      </c>
      <c r="E43" s="112"/>
      <c r="F43" s="111"/>
    </row>
    <row r="44" spans="1:6" hidden="1" x14ac:dyDescent="0.2">
      <c r="A44" s="107" t="s">
        <v>43</v>
      </c>
      <c r="B44" s="114" t="s">
        <v>42</v>
      </c>
      <c r="C44" s="110" t="s">
        <v>11</v>
      </c>
      <c r="D44" s="106"/>
      <c r="E44" s="116"/>
      <c r="F44" s="116"/>
    </row>
  </sheetData>
  <mergeCells count="11">
    <mergeCell ref="A1:F1"/>
    <mergeCell ref="A2:F2"/>
    <mergeCell ref="A3:F3"/>
    <mergeCell ref="A4:F4"/>
    <mergeCell ref="A11:F11"/>
    <mergeCell ref="A23:A24"/>
    <mergeCell ref="A5:D5"/>
    <mergeCell ref="A8:D8"/>
    <mergeCell ref="A6:D6"/>
    <mergeCell ref="A12:D12"/>
    <mergeCell ref="A7:D7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2024-07-29T06:57:01Z</dcterms:modified>
</cp:coreProperties>
</file>