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89" i="1" l="1"/>
  <c r="D104" i="1"/>
  <c r="D32" i="1"/>
  <c r="D164" i="1"/>
  <c r="D150" i="1"/>
  <c r="D137" i="1"/>
  <c r="D82" i="1"/>
  <c r="D81" i="1" s="1"/>
  <c r="D102" i="1"/>
  <c r="D87" i="1"/>
  <c r="D30" i="1"/>
  <c r="D162" i="1"/>
  <c r="D148" i="1"/>
  <c r="D135" i="1"/>
  <c r="D109" i="1"/>
  <c r="D106" i="1"/>
  <c r="D91" i="1"/>
  <c r="D34" i="1"/>
  <c r="D166" i="1"/>
  <c r="D152" i="1"/>
  <c r="D141" i="1"/>
  <c r="D139" i="1"/>
  <c r="D78" i="1"/>
  <c r="D76" i="1"/>
  <c r="D43" i="1"/>
  <c r="D41" i="1"/>
  <c r="D39" i="1"/>
  <c r="D37" i="1"/>
  <c r="D121" i="1"/>
  <c r="D23" i="1"/>
  <c r="D124" i="1"/>
  <c r="D123" i="1" s="1"/>
  <c r="D125" i="1"/>
  <c r="D119" i="1"/>
  <c r="D178" i="1"/>
  <c r="D173" i="1"/>
  <c r="D171" i="1"/>
  <c r="D115" i="1"/>
  <c r="D96" i="1"/>
  <c r="D176" i="1"/>
  <c r="D129" i="1"/>
  <c r="D128" i="1" s="1"/>
  <c r="D127" i="1" s="1"/>
  <c r="D133" i="1"/>
  <c r="D132" i="1" s="1"/>
  <c r="D66" i="1"/>
  <c r="D65" i="1" s="1"/>
  <c r="D64" i="1" s="1"/>
  <c r="D117" i="1"/>
  <c r="D113" i="1"/>
  <c r="D94" i="1"/>
  <c r="D98" i="1"/>
  <c r="D70" i="1"/>
  <c r="D72" i="1"/>
  <c r="D74" i="1"/>
  <c r="D62" i="1"/>
  <c r="D61" i="1" s="1"/>
  <c r="D58" i="1"/>
  <c r="D57" i="1" s="1"/>
  <c r="D55" i="1"/>
  <c r="D54" i="1"/>
  <c r="D47" i="1"/>
  <c r="D46" i="1" s="1"/>
  <c r="D45" i="1" s="1"/>
  <c r="D51" i="1"/>
  <c r="D50" i="1" s="1"/>
  <c r="D49" i="1" s="1"/>
  <c r="D26" i="1"/>
  <c r="D25" i="1" s="1"/>
  <c r="D21" i="1"/>
  <c r="D20" i="1" s="1"/>
  <c r="D159" i="1"/>
  <c r="D158" i="1" s="1"/>
  <c r="D156" i="1"/>
  <c r="D155" i="1" s="1"/>
  <c r="D169" i="1"/>
  <c r="D144" i="1"/>
  <c r="D143" i="1" s="1"/>
  <c r="D19" i="1" l="1"/>
  <c r="D131" i="1"/>
  <c r="D80" i="1"/>
  <c r="D69" i="1"/>
  <c r="D68" i="1" s="1"/>
  <c r="D112" i="1"/>
  <c r="D111" i="1" s="1"/>
  <c r="D53" i="1"/>
  <c r="D18" i="1" l="1"/>
  <c r="D180" i="1" s="1"/>
</calcChain>
</file>

<file path=xl/sharedStrings.xml><?xml version="1.0" encoding="utf-8"?>
<sst xmlns="http://schemas.openxmlformats.org/spreadsheetml/2006/main" count="408" uniqueCount="183">
  <si>
    <t>Наименование</t>
  </si>
  <si>
    <t>ЦСР</t>
  </si>
  <si>
    <t>ВР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</si>
  <si>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</si>
  <si>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</si>
  <si>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</si>
  <si>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</si>
  <si>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</si>
  <si>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</si>
  <si>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</si>
  <si>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</si>
  <si>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</si>
  <si>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</si>
  <si>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Прочие мероприятия по благоустройству поселения</t>
  </si>
  <si>
    <t>Субсидии бюджетным учреждениям</t>
  </si>
  <si>
    <t>610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</si>
  <si>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</si>
  <si>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</si>
  <si>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</si>
  <si>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</si>
  <si>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</si>
  <si>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Мероприятия по благоустройству муниципальных образований поселений (уличное освещение)</t>
  </si>
  <si>
    <t>Обеспечение деятельности подведомственных учреждений (Пожарная дружина)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</si>
  <si>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</si>
  <si>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</si>
  <si>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Обеспечение деятельности подведомственных учреждений (МБУ ЖКХ "Чарки")</t>
  </si>
  <si>
    <t>"О бюджете муниципального образования Чарковский сельсовет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</si>
  <si>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</si>
  <si>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</si>
  <si>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</si>
  <si>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</si>
  <si>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</si>
  <si>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</si>
  <si>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</si>
  <si>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</si>
  <si>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</si>
  <si>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</si>
  <si>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</si>
  <si>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</si>
  <si>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</si>
  <si>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</si>
  <si>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</si>
  <si>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</si>
  <si>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</si>
  <si>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</si>
  <si>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</si>
  <si>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</si>
  <si>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</si>
  <si>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33003 00000</t>
  </si>
  <si>
    <t>33002 22680</t>
  </si>
  <si>
    <t>Противодействие терроризму и экстремизму</t>
  </si>
  <si>
    <t>33003 22640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</si>
  <si>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</si>
  <si>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</si>
  <si>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</si>
  <si>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</si>
  <si>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</si>
  <si>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</si>
  <si>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</si>
  <si>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</si>
  <si>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Муниципальная программа "Модернизация автомобильных дорог местного значения и сооружений на них в Чарковском сельсовете на 2016-2020 годы"</t>
  </si>
  <si>
    <t>35000 00000</t>
  </si>
  <si>
    <t>Строительство и реконструкция, содержание, капитальный ремонт автомобильных дорог общего пользования местного значения</t>
  </si>
  <si>
    <t>35001 00000</t>
  </si>
  <si>
    <t>Мероприятия по обеспечению сохранности существующей сети автомобильных дорог общего пользования местного значения</t>
  </si>
  <si>
    <t>70700 01180</t>
  </si>
  <si>
    <t>Муниципальная программа "Благоустройство (2016-2020 годы)"</t>
  </si>
  <si>
    <t>36000 00000</t>
  </si>
  <si>
    <t>Обеспечение санитарного порядка и благоустройства территории поселения</t>
  </si>
  <si>
    <t>36001 00000</t>
  </si>
  <si>
    <t>Муниципальная программа "Культура Чарковского сельсовета (2016-2020 годы)"</t>
  </si>
  <si>
    <t>Обеспечение развития отрасли культуры и создание условий развития</t>
  </si>
  <si>
    <t>32000 00000</t>
  </si>
  <si>
    <t>Муниципальная программа " Старшее поколение (2016-2020 годы)".</t>
  </si>
  <si>
    <t>32001 00000</t>
  </si>
  <si>
    <t>32001 22630</t>
  </si>
  <si>
    <t>70700 14910</t>
  </si>
  <si>
    <t>Муниципальная программа "Развитие физической культуры и спорта в Чарковском сельсовете на 2016-2020 годы"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</si>
  <si>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</si>
  <si>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</si>
  <si>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</si>
  <si>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</si>
  <si>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</si>
  <si>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</si>
  <si>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31000 00000</t>
  </si>
  <si>
    <t>31001 00000</t>
  </si>
  <si>
    <t>31001 22010</t>
  </si>
  <si>
    <t>35001 22540</t>
  </si>
  <si>
    <t>35001 22570</t>
  </si>
  <si>
    <t>35001 22580</t>
  </si>
  <si>
    <t>36001 00980</t>
  </si>
  <si>
    <t>36001 01180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</si>
  <si>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</si>
  <si>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</si>
  <si>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</si>
  <si>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</si>
  <si>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Капитальный ремонт объектов коммунальной инфраструктуры, в т.ч. разработка проектно-сметной документации</t>
  </si>
  <si>
    <t>37001 22340</t>
  </si>
  <si>
    <t>37001 01980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</si>
  <si>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</si>
  <si>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</si>
  <si>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</si>
  <si>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</si>
  <si>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Муниципальная программа "Профилактика правонарушений, противодействие наркомании, терроризму и экстремизму на территории муниципального образования Чарковский сельсовет на 2016-2020 годы"</t>
  </si>
  <si>
    <t>Итого программная часть</t>
  </si>
  <si>
    <t>110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</si>
  <si>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</si>
  <si>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Обеспечение деятельности главы муниципального образования</t>
  </si>
  <si>
    <t>ВСЕГО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</si>
  <si>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 (2016-2020 годы)"</t>
  </si>
  <si>
    <t>Муниципальная программа "Одаренные дети"</t>
  </si>
  <si>
    <t>Поддержка одаренных детей и талантливой молодежи</t>
  </si>
  <si>
    <t>39001 00000</t>
  </si>
  <si>
    <t xml:space="preserve">Поддержка одаренных детей </t>
  </si>
  <si>
    <t>39001 22700</t>
  </si>
  <si>
    <t>70700 51180</t>
  </si>
  <si>
    <t>Расходы на выплаты персоналу государственных (муниципальных)органов</t>
  </si>
  <si>
    <t>Капитальный ремонт муниципальных учреждений в том числе разработка сметной документации</t>
  </si>
  <si>
    <t>36001 22650</t>
  </si>
  <si>
    <t>Усть-Абаканского района Республики Хакасия на 2018 год</t>
  </si>
  <si>
    <t>и плановый период 2019 и 2020 годов"</t>
  </si>
  <si>
    <t xml:space="preserve">Распределение бюджетных ассигнований по целевым статьям (муниципальным программам Ч 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2018 год </t>
  </si>
  <si>
    <t xml:space="preserve">Сумма  на 2018 год                  </t>
  </si>
  <si>
    <t>Мероприятия в области коммунального хозяйства</t>
  </si>
  <si>
    <t>37001 22530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</si>
  <si>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</si>
  <si>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</si>
  <si>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Выполнение других обязательств государства</t>
  </si>
  <si>
    <t>70700 22510</t>
  </si>
  <si>
    <t>Исполнение судебных актов</t>
  </si>
  <si>
    <t>830</t>
  </si>
  <si>
    <t>к решению Совета депутатов</t>
  </si>
  <si>
    <t>Приложение 5</t>
  </si>
  <si>
    <t>приложение 11</t>
  </si>
  <si>
    <t>Осуществление первичного воинского учета на территориях, где отсутствуют военные комиссариаты</t>
  </si>
  <si>
    <t>Мероприятия по сохранению и развитию малых, отдаленных сел</t>
  </si>
  <si>
    <t>70700 71190</t>
  </si>
  <si>
    <t>Строительство и реконструкция объектов коммунальной инфраструктуры, в том числе разработка проектно-сметной документации</t>
  </si>
  <si>
    <t>37001 80140</t>
  </si>
  <si>
    <t>Муниципальная программа "Устойчивое развитие муниципального образования Чарковский сельсовет на 2018-2021 годы"</t>
  </si>
  <si>
    <t>38000 00000</t>
  </si>
  <si>
    <t>39000 00000</t>
  </si>
  <si>
    <t>Строительство объектов муниципальной собственности</t>
  </si>
  <si>
    <t>38001 00000</t>
  </si>
  <si>
    <t>Реализация мероприятий по устойчивому развитию сельских территорий</t>
  </si>
  <si>
    <t>38001 L5675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</si>
  <si>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</si>
  <si>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</si>
  <si>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по защите населения от чрезвычайных ситуаций, пожарной безопасности и безопасности людей на водных объектах</t>
  </si>
  <si>
    <t>30001 80230</t>
  </si>
  <si>
    <t>37001 80150</t>
  </si>
  <si>
    <t>Обеспечение деятельности подведомственных учреждений (централизованные бухгалтерии)</t>
  </si>
  <si>
    <t>Обеспечение деятельности подведомственных учреждений (группы хозяйственного обслуживания)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</si>
  <si>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</si>
  <si>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</si>
  <si>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</si>
  <si>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охраны</t>
  </si>
  <si>
    <t>30002 71250</t>
  </si>
  <si>
    <t>30002 S1250</t>
  </si>
  <si>
    <t>Реализация мероприятий, напрвленных на энергосбережение и повышение энергетической эффективности</t>
  </si>
  <si>
    <t>35001 71250</t>
  </si>
  <si>
    <t>35001 S1520</t>
  </si>
  <si>
    <t>Частичное погашение просроченной задолженности</t>
  </si>
  <si>
    <t>70200 79130</t>
  </si>
  <si>
    <t>70200 S9130</t>
  </si>
  <si>
    <t>70500 79130</t>
  </si>
  <si>
    <t>70700 79130</t>
  </si>
  <si>
    <t>Частичное погашение просроченной кредиторской задолженности</t>
  </si>
  <si>
    <t>30002 79130</t>
  </si>
  <si>
    <t>36001 79130</t>
  </si>
  <si>
    <t>36001 S9130</t>
  </si>
  <si>
    <t>Частичная компенсация расходов местных бюджетов по оплате труда работникам бюджетной сферы</t>
  </si>
  <si>
    <t>70200 79120</t>
  </si>
  <si>
    <t>70500 79120</t>
  </si>
  <si>
    <t>30002 79120</t>
  </si>
  <si>
    <t>70700 79120</t>
  </si>
  <si>
    <t>36001 79120</t>
  </si>
  <si>
    <t>70200 S9120</t>
  </si>
  <si>
    <t>70500 S9120</t>
  </si>
  <si>
    <t>70700 S9120</t>
  </si>
  <si>
    <t>30002 S9120</t>
  </si>
  <si>
    <t>36001 S9120</t>
  </si>
  <si>
    <t xml:space="preserve">от 21.11.2018 г. № 32/3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</si>
</sst>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wrapText="1"/>
    </xf>
    <xf numFmtId="0" fontId="9" fillId="0" borderId="11" xfId="0" applyFont="1" applyBorder="1"/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8" fillId="4" borderId="11" xfId="0" applyFont="1" applyFill="1" applyBorder="1" applyAlignment="1">
      <alignment vertical="top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11" fillId="0" borderId="0" xfId="0" applyFont="1"/>
    <xf numFmtId="4" fontId="7" fillId="4" borderId="13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" fontId="13" fillId="4" borderId="13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wrapText="1"/>
    </xf>
    <xf numFmtId="49" fontId="7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wrapText="1"/>
    </xf>
    <xf numFmtId="4" fontId="12" fillId="4" borderId="17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" fontId="7" fillId="0" borderId="12" xfId="0" applyNumberFormat="1" applyFont="1" applyBorder="1" applyAlignment="1">
      <alignment horizontal="center"/>
    </xf>
    <xf numFmtId="4" fontId="5" fillId="0" borderId="13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wrapText="1"/>
    </xf>
    <xf numFmtId="0" fontId="6" fillId="0" borderId="11" xfId="0" applyFont="1" applyBorder="1" applyAlignment="1">
      <alignment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0" fontId="7" fillId="0" borderId="12" xfId="0" applyFont="1" applyBorder="1" applyAlignment="1">
      <alignment wrapText="1"/>
    </xf>
    <xf numFmtId="49" fontId="7" fillId="4" borderId="21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/>
    </xf>
    <xf numFmtId="0" fontId="5" fillId="0" borderId="15" xfId="0" applyFont="1" applyBorder="1"/>
    <xf numFmtId="4" fontId="5" fillId="0" borderId="12" xfId="0" applyNumberFormat="1" applyFont="1" applyBorder="1" applyAlignment="1">
      <alignment horizontal="center"/>
    </xf>
    <xf numFmtId="4" fontId="13" fillId="4" borderId="13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vertical="top" wrapText="1"/>
    </xf>
    <xf numFmtId="49" fontId="5" fillId="4" borderId="21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8" xfId="0" applyFont="1" applyBorder="1" applyAlignment="1">
      <alignment horizontal="left" wrapText="1"/>
    </xf>
    <xf numFmtId="0" fontId="14" fillId="5" borderId="12" xfId="0" applyFont="1" applyFill="1" applyBorder="1"/>
    <xf numFmtId="49" fontId="3" fillId="5" borderId="12" xfId="0" applyNumberFormat="1" applyFont="1" applyFill="1" applyBorder="1"/>
    <xf numFmtId="0" fontId="3" fillId="5" borderId="23" xfId="0" applyFont="1" applyFill="1" applyBorder="1"/>
    <xf numFmtId="0" fontId="10" fillId="5" borderId="11" xfId="0" applyFont="1" applyFill="1" applyBorder="1" applyAlignment="1">
      <alignment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/>
    </xf>
    <xf numFmtId="0" fontId="10" fillId="0" borderId="11" xfId="0" applyFont="1" applyBorder="1"/>
    <xf numFmtId="49" fontId="7" fillId="0" borderId="24" xfId="0" applyNumberFormat="1" applyFont="1" applyFill="1" applyBorder="1" applyAlignment="1">
      <alignment horizontal="center" vertical="center" wrapText="1"/>
    </xf>
    <xf numFmtId="4" fontId="7" fillId="0" borderId="24" xfId="0" applyNumberFormat="1" applyFont="1" applyFill="1" applyBorder="1" applyAlignment="1">
      <alignment horizontal="center" vertical="center"/>
    </xf>
    <xf numFmtId="4" fontId="7" fillId="0" borderId="12" xfId="0" applyNumberFormat="1" applyFont="1" applyFill="1" applyBorder="1" applyAlignment="1">
      <alignment horizontal="center" vertical="center"/>
    </xf>
    <xf numFmtId="0" fontId="2" fillId="0" borderId="25" xfId="0" applyFont="1" applyBorder="1"/>
    <xf numFmtId="0" fontId="9" fillId="0" borderId="8" xfId="0" applyFont="1" applyBorder="1" applyAlignment="1">
      <alignment vertical="center" wrapText="1"/>
    </xf>
    <xf numFmtId="4" fontId="7" fillId="0" borderId="23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14" fillId="5" borderId="12" xfId="0" applyNumberFormat="1" applyFont="1" applyFill="1" applyBorder="1" applyAlignment="1">
      <alignment horizontal="center"/>
    </xf>
    <xf numFmtId="49" fontId="8" fillId="0" borderId="9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8" fillId="0" borderId="1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0"/>
  <sheetViews>
    <sheetView tabSelected="1" workbookViewId="0">
      <selection activeCell="A8" sqref="A8:D8"/>
    </sheetView>
  </sheetViews>
  <sheetFormatPr defaultRowHeight="12.75" x14ac:dyDescent="0.2"/>
  <cols>
    <col min="1" max="1" width="49" style="2" customWidth="1"/>
    <col min="2" max="2" width="16.28515625" style="4" customWidth="1"/>
    <col min="3" max="3" width="14.140625" style="2" customWidth="1"/>
    <col min="4" max="4" width="17.7109375" style="2" customWidth="1"/>
    <col min="5" max="6" width="12.28515625" style="2" customWidth="1"/>
    <col min="7" max="16384" width="9.140625" style="2"/>
  </cols>
  <sheetData>
    <row r="1" spans="1:6" ht="15" customHeight="1" x14ac:dyDescent="0.2">
      <c r="A1" s="103" t="s">
        <v>132</v>
      </c>
      <c r="B1" s="103"/>
      <c r="C1" s="103"/>
      <c r="D1" s="103"/>
      <c r="E1" s="1"/>
      <c r="F1" s="1"/>
    </row>
    <row r="2" spans="1:6" ht="15" customHeight="1" x14ac:dyDescent="0.2">
      <c r="A2" s="103" t="s">
        <v>131</v>
      </c>
      <c r="B2" s="103"/>
      <c r="C2" s="103"/>
      <c r="D2" s="103"/>
      <c r="E2" s="3"/>
      <c r="F2" s="3"/>
    </row>
    <row r="3" spans="1:6" x14ac:dyDescent="0.2">
      <c r="A3" s="103" t="s">
        <v>20</v>
      </c>
      <c r="B3" s="103"/>
      <c r="C3" s="103"/>
      <c r="D3" s="103"/>
      <c r="E3" s="1"/>
      <c r="F3" s="1"/>
    </row>
    <row r="4" spans="1:6" x14ac:dyDescent="0.2">
      <c r="A4" s="103" t="s">
        <v>26</v>
      </c>
      <c r="B4" s="103"/>
      <c r="C4" s="103"/>
      <c r="D4" s="103"/>
      <c r="E4" s="1"/>
      <c r="F4" s="1"/>
    </row>
    <row r="5" spans="1:6" ht="15" customHeight="1" x14ac:dyDescent="0.2">
      <c r="A5" s="103" t="s">
        <v>119</v>
      </c>
      <c r="B5" s="103"/>
      <c r="C5" s="103"/>
      <c r="D5" s="103"/>
      <c r="E5" s="1"/>
      <c r="F5" s="1"/>
    </row>
    <row r="6" spans="1:6" x14ac:dyDescent="0.2">
      <c r="A6" s="103" t="s">
        <v>120</v>
      </c>
      <c r="B6" s="103"/>
      <c r="C6" s="103"/>
      <c r="D6" s="103"/>
      <c r="E6" s="1"/>
      <c r="F6" s="1"/>
    </row>
    <row r="7" spans="1:6" x14ac:dyDescent="0.2">
      <c r="A7" s="103" t="s">
        <v>133</v>
      </c>
      <c r="B7" s="103"/>
      <c r="C7" s="103"/>
      <c r="D7" s="103"/>
      <c r="E7" s="1"/>
      <c r="F7" s="1"/>
    </row>
    <row r="8" spans="1:6" ht="15" customHeight="1" x14ac:dyDescent="0.2">
      <c r="A8" s="104" t="s">
        <v>182</v>
      </c>
      <c r="B8" s="104"/>
      <c r="C8" s="104"/>
      <c r="D8" s="104"/>
      <c r="E8" s="1"/>
      <c r="F8" s="1"/>
    </row>
    <row r="9" spans="1:6" ht="57.75" customHeight="1" x14ac:dyDescent="0.2">
      <c r="A9" s="45"/>
    </row>
    <row r="10" spans="1:6" ht="12.75" hidden="1" customHeight="1" x14ac:dyDescent="0.2">
      <c r="A10" s="5"/>
    </row>
    <row r="11" spans="1:6" ht="48" customHeight="1" x14ac:dyDescent="0.2">
      <c r="A11" s="99" t="s">
        <v>121</v>
      </c>
      <c r="B11" s="99"/>
      <c r="C11" s="99"/>
      <c r="D11" s="99"/>
    </row>
    <row r="12" spans="1:6" x14ac:dyDescent="0.2">
      <c r="A12" s="100"/>
      <c r="B12" s="100"/>
      <c r="C12" s="100"/>
      <c r="D12" s="100"/>
    </row>
    <row r="13" spans="1:6" ht="9" customHeight="1" thickBot="1" x14ac:dyDescent="0.25">
      <c r="A13" s="7"/>
      <c r="B13" s="7"/>
      <c r="C13" s="7"/>
      <c r="D13" s="7"/>
    </row>
    <row r="14" spans="1:6" ht="1.5" hidden="1" customHeight="1" x14ac:dyDescent="0.2">
      <c r="A14" s="6"/>
      <c r="B14" s="6"/>
      <c r="C14" s="6"/>
      <c r="D14" s="6"/>
    </row>
    <row r="15" spans="1:6" ht="12.75" hidden="1" customHeight="1" x14ac:dyDescent="0.2">
      <c r="A15" s="6"/>
      <c r="B15" s="6"/>
      <c r="C15" s="6"/>
      <c r="D15" s="6"/>
    </row>
    <row r="16" spans="1:6" ht="12.75" hidden="1" customHeight="1" x14ac:dyDescent="0.2">
      <c r="A16" s="8"/>
      <c r="B16" s="8"/>
      <c r="C16" s="8"/>
      <c r="D16" s="8"/>
    </row>
    <row r="17" spans="1:4" ht="29.25" thickBot="1" x14ac:dyDescent="0.25">
      <c r="A17" s="9" t="s">
        <v>0</v>
      </c>
      <c r="B17" s="10" t="s">
        <v>1</v>
      </c>
      <c r="C17" s="10" t="s">
        <v>2</v>
      </c>
      <c r="D17" s="11" t="s">
        <v>122</v>
      </c>
    </row>
    <row r="18" spans="1:4" ht="15.75" thickBot="1" x14ac:dyDescent="0.25">
      <c r="A18" s="12" t="s">
        <v>104</v>
      </c>
      <c r="B18" s="13"/>
      <c r="C18" s="13"/>
      <c r="D18" s="14">
        <f>D19+D45+D49+D53+D64+D68+D80+D111+D127+D123</f>
        <v>22698304.329999998</v>
      </c>
    </row>
    <row r="19" spans="1:4" ht="85.5" x14ac:dyDescent="0.2">
      <c r="A19" s="79" t="s">
        <v>109</v>
      </c>
      <c r="B19" s="80" t="s">
        <v>52</v>
      </c>
      <c r="C19" s="73"/>
      <c r="D19" s="74">
        <f>D20+D25</f>
        <v>1452304.3800000001</v>
      </c>
    </row>
    <row r="20" spans="1:4" ht="30" x14ac:dyDescent="0.2">
      <c r="A20" s="21" t="s">
        <v>53</v>
      </c>
      <c r="B20" s="23" t="s">
        <v>54</v>
      </c>
      <c r="C20" s="23"/>
      <c r="D20" s="24">
        <f>D21+D23</f>
        <v>52000</v>
      </c>
    </row>
    <row r="21" spans="1:4" ht="45" x14ac:dyDescent="0.2">
      <c r="A21" s="21" t="s">
        <v>24</v>
      </c>
      <c r="B21" s="23" t="s">
        <v>55</v>
      </c>
      <c r="C21" s="23"/>
      <c r="D21" s="24">
        <f>D22</f>
        <v>30000</v>
      </c>
    </row>
    <row r="22" spans="1:4" ht="45" x14ac:dyDescent="0.2">
      <c r="A22" s="41" t="s">
        <v>8</v>
      </c>
      <c r="B22" s="23" t="s">
        <v>55</v>
      </c>
      <c r="C22" s="23" t="s">
        <v>9</v>
      </c>
      <c r="D22" s="24">
        <v>30000</v>
      </c>
    </row>
    <row r="23" spans="1:4" ht="45" x14ac:dyDescent="0.2">
      <c r="A23" s="41" t="s">
        <v>148</v>
      </c>
      <c r="B23" s="23" t="s">
        <v>149</v>
      </c>
      <c r="C23" s="23"/>
      <c r="D23" s="24">
        <f>D24</f>
        <v>22000</v>
      </c>
    </row>
    <row r="24" spans="1:4" ht="45" x14ac:dyDescent="0.2">
      <c r="A24" s="41" t="s">
        <v>8</v>
      </c>
      <c r="B24" s="23" t="s">
        <v>149</v>
      </c>
      <c r="C24" s="23" t="s">
        <v>9</v>
      </c>
      <c r="D24" s="24">
        <v>22000</v>
      </c>
    </row>
    <row r="25" spans="1:4" ht="15" x14ac:dyDescent="0.25">
      <c r="A25" s="21" t="s">
        <v>57</v>
      </c>
      <c r="B25" s="23" t="s">
        <v>56</v>
      </c>
      <c r="C25" s="33"/>
      <c r="D25" s="34">
        <f>D26+D37+D39+D41+D43+D34+D30+D32</f>
        <v>1400304.3800000001</v>
      </c>
    </row>
    <row r="26" spans="1:4" ht="30" x14ac:dyDescent="0.25">
      <c r="A26" s="21" t="s">
        <v>22</v>
      </c>
      <c r="B26" s="23" t="s">
        <v>58</v>
      </c>
      <c r="C26" s="33"/>
      <c r="D26" s="34">
        <f>D27+D28+D29</f>
        <v>888700</v>
      </c>
    </row>
    <row r="27" spans="1:4" ht="30" x14ac:dyDescent="0.2">
      <c r="A27" s="42" t="s">
        <v>59</v>
      </c>
      <c r="B27" s="23" t="s">
        <v>58</v>
      </c>
      <c r="C27" s="40" t="s">
        <v>5</v>
      </c>
      <c r="D27" s="34">
        <v>657200</v>
      </c>
    </row>
    <row r="28" spans="1:4" ht="45" x14ac:dyDescent="0.2">
      <c r="A28" s="41" t="s">
        <v>8</v>
      </c>
      <c r="B28" s="23" t="s">
        <v>58</v>
      </c>
      <c r="C28" s="40" t="s">
        <v>9</v>
      </c>
      <c r="D28" s="34">
        <v>208000</v>
      </c>
    </row>
    <row r="29" spans="1:4" ht="15" x14ac:dyDescent="0.25">
      <c r="A29" s="26" t="s">
        <v>10</v>
      </c>
      <c r="B29" s="23" t="s">
        <v>58</v>
      </c>
      <c r="C29" s="40" t="s">
        <v>11</v>
      </c>
      <c r="D29" s="34">
        <v>23500</v>
      </c>
    </row>
    <row r="30" spans="1:4" ht="45" x14ac:dyDescent="0.2">
      <c r="A30" s="41" t="s">
        <v>171</v>
      </c>
      <c r="B30" s="23" t="s">
        <v>174</v>
      </c>
      <c r="C30" s="40"/>
      <c r="D30" s="28">
        <f>D31</f>
        <v>176900</v>
      </c>
    </row>
    <row r="31" spans="1:4" ht="30" x14ac:dyDescent="0.2">
      <c r="A31" s="42" t="s">
        <v>59</v>
      </c>
      <c r="B31" s="23" t="s">
        <v>174</v>
      </c>
      <c r="C31" s="40" t="s">
        <v>5</v>
      </c>
      <c r="D31" s="28">
        <v>176900</v>
      </c>
    </row>
    <row r="32" spans="1:4" ht="45" x14ac:dyDescent="0.2">
      <c r="A32" s="41" t="s">
        <v>171</v>
      </c>
      <c r="B32" s="23" t="s">
        <v>180</v>
      </c>
      <c r="C32" s="40"/>
      <c r="D32" s="28">
        <f>D33</f>
        <v>1826.7</v>
      </c>
    </row>
    <row r="33" spans="1:4" ht="30" x14ac:dyDescent="0.2">
      <c r="A33" s="42" t="s">
        <v>59</v>
      </c>
      <c r="B33" s="23" t="s">
        <v>180</v>
      </c>
      <c r="C33" s="40" t="s">
        <v>5</v>
      </c>
      <c r="D33" s="28">
        <v>1826.7</v>
      </c>
    </row>
    <row r="34" spans="1:4" ht="30" x14ac:dyDescent="0.25">
      <c r="A34" s="25" t="s">
        <v>167</v>
      </c>
      <c r="B34" s="23" t="s">
        <v>168</v>
      </c>
      <c r="C34" s="40"/>
      <c r="D34" s="28">
        <f>D35+D36</f>
        <v>68573.570000000007</v>
      </c>
    </row>
    <row r="35" spans="1:4" ht="30" x14ac:dyDescent="0.2">
      <c r="A35" s="42" t="s">
        <v>59</v>
      </c>
      <c r="B35" s="23" t="s">
        <v>168</v>
      </c>
      <c r="C35" s="40" t="s">
        <v>5</v>
      </c>
      <c r="D35" s="28">
        <v>64808.82</v>
      </c>
    </row>
    <row r="36" spans="1:4" ht="15" x14ac:dyDescent="0.25">
      <c r="A36" s="26" t="s">
        <v>10</v>
      </c>
      <c r="B36" s="23" t="s">
        <v>168</v>
      </c>
      <c r="C36" s="40" t="s">
        <v>11</v>
      </c>
      <c r="D36" s="28">
        <v>3764.75</v>
      </c>
    </row>
    <row r="37" spans="1:4" ht="15" x14ac:dyDescent="0.25">
      <c r="A37" s="26" t="s">
        <v>153</v>
      </c>
      <c r="B37" s="23" t="s">
        <v>154</v>
      </c>
      <c r="C37" s="40"/>
      <c r="D37" s="28">
        <f>D38</f>
        <v>6936.24</v>
      </c>
    </row>
    <row r="38" spans="1:4" ht="45" x14ac:dyDescent="0.2">
      <c r="A38" s="41" t="s">
        <v>8</v>
      </c>
      <c r="B38" s="23" t="s">
        <v>154</v>
      </c>
      <c r="C38" s="40" t="s">
        <v>9</v>
      </c>
      <c r="D38" s="28">
        <v>6936.24</v>
      </c>
    </row>
    <row r="39" spans="1:4" ht="15" x14ac:dyDescent="0.25">
      <c r="A39" s="26" t="s">
        <v>153</v>
      </c>
      <c r="B39" s="23" t="s">
        <v>155</v>
      </c>
      <c r="C39" s="40"/>
      <c r="D39" s="28">
        <f>D40</f>
        <v>69.36</v>
      </c>
    </row>
    <row r="40" spans="1:4" ht="45" x14ac:dyDescent="0.2">
      <c r="A40" s="41" t="s">
        <v>8</v>
      </c>
      <c r="B40" s="23" t="s">
        <v>155</v>
      </c>
      <c r="C40" s="40" t="s">
        <v>9</v>
      </c>
      <c r="D40" s="28">
        <v>69.36</v>
      </c>
    </row>
    <row r="41" spans="1:4" ht="30" x14ac:dyDescent="0.2">
      <c r="A41" s="41" t="s">
        <v>156</v>
      </c>
      <c r="B41" s="23" t="s">
        <v>157</v>
      </c>
      <c r="C41" s="40"/>
      <c r="D41" s="28">
        <f>D42</f>
        <v>254751</v>
      </c>
    </row>
    <row r="42" spans="1:4" ht="45" x14ac:dyDescent="0.2">
      <c r="A42" s="41" t="s">
        <v>8</v>
      </c>
      <c r="B42" s="23" t="s">
        <v>157</v>
      </c>
      <c r="C42" s="40" t="s">
        <v>9</v>
      </c>
      <c r="D42" s="28">
        <v>254751</v>
      </c>
    </row>
    <row r="43" spans="1:4" ht="30" x14ac:dyDescent="0.2">
      <c r="A43" s="41" t="s">
        <v>156</v>
      </c>
      <c r="B43" s="23" t="s">
        <v>158</v>
      </c>
      <c r="C43" s="40"/>
      <c r="D43" s="28">
        <f>D44</f>
        <v>2547.5100000000002</v>
      </c>
    </row>
    <row r="44" spans="1:4" ht="45" x14ac:dyDescent="0.2">
      <c r="A44" s="41" t="s">
        <v>8</v>
      </c>
      <c r="B44" s="23" t="s">
        <v>158</v>
      </c>
      <c r="C44" s="40" t="s">
        <v>9</v>
      </c>
      <c r="D44" s="28">
        <v>2547.5100000000002</v>
      </c>
    </row>
    <row r="45" spans="1:4" ht="57" x14ac:dyDescent="0.2">
      <c r="A45" s="67" t="s">
        <v>60</v>
      </c>
      <c r="B45" s="19" t="s">
        <v>84</v>
      </c>
      <c r="C45" s="19"/>
      <c r="D45" s="16">
        <f>D46</f>
        <v>505828</v>
      </c>
    </row>
    <row r="46" spans="1:4" ht="45" x14ac:dyDescent="0.2">
      <c r="A46" s="21" t="s">
        <v>62</v>
      </c>
      <c r="B46" s="23" t="s">
        <v>85</v>
      </c>
      <c r="C46" s="23"/>
      <c r="D46" s="28">
        <f>D47</f>
        <v>505828</v>
      </c>
    </row>
    <row r="47" spans="1:4" ht="45" x14ac:dyDescent="0.2">
      <c r="A47" s="21" t="s">
        <v>64</v>
      </c>
      <c r="B47" s="23" t="s">
        <v>86</v>
      </c>
      <c r="C47" s="23"/>
      <c r="D47" s="28">
        <f>D48</f>
        <v>505828</v>
      </c>
    </row>
    <row r="48" spans="1:4" ht="45" x14ac:dyDescent="0.2">
      <c r="A48" s="41" t="s">
        <v>8</v>
      </c>
      <c r="B48" s="23" t="s">
        <v>86</v>
      </c>
      <c r="C48" s="23" t="s">
        <v>9</v>
      </c>
      <c r="D48" s="28">
        <v>505828</v>
      </c>
    </row>
    <row r="49" spans="1:4" ht="28.5" x14ac:dyDescent="0.2">
      <c r="A49" s="43" t="s">
        <v>73</v>
      </c>
      <c r="B49" s="18" t="s">
        <v>72</v>
      </c>
      <c r="C49" s="19"/>
      <c r="D49" s="20">
        <f>D50</f>
        <v>30000</v>
      </c>
    </row>
    <row r="50" spans="1:4" ht="15" x14ac:dyDescent="0.25">
      <c r="A50" s="25" t="s">
        <v>101</v>
      </c>
      <c r="B50" s="22" t="s">
        <v>74</v>
      </c>
      <c r="C50" s="23"/>
      <c r="D50" s="24">
        <f>D51</f>
        <v>30000</v>
      </c>
    </row>
    <row r="51" spans="1:4" ht="15" x14ac:dyDescent="0.25">
      <c r="A51" s="25" t="s">
        <v>99</v>
      </c>
      <c r="B51" s="22" t="s">
        <v>75</v>
      </c>
      <c r="C51" s="23"/>
      <c r="D51" s="24">
        <f>D52</f>
        <v>30000</v>
      </c>
    </row>
    <row r="52" spans="1:4" ht="45" x14ac:dyDescent="0.2">
      <c r="A52" s="41" t="s">
        <v>8</v>
      </c>
      <c r="B52" s="22" t="s">
        <v>75</v>
      </c>
      <c r="C52" s="23" t="s">
        <v>9</v>
      </c>
      <c r="D52" s="24">
        <v>30000</v>
      </c>
    </row>
    <row r="53" spans="1:4" ht="71.25" x14ac:dyDescent="0.2">
      <c r="A53" s="67" t="s">
        <v>103</v>
      </c>
      <c r="B53" s="19" t="s">
        <v>38</v>
      </c>
      <c r="C53" s="19"/>
      <c r="D53" s="78">
        <f>D54+D57+D61</f>
        <v>10000</v>
      </c>
    </row>
    <row r="54" spans="1:4" ht="15" x14ac:dyDescent="0.2">
      <c r="A54" s="17" t="s">
        <v>39</v>
      </c>
      <c r="B54" s="23" t="s">
        <v>42</v>
      </c>
      <c r="C54" s="23"/>
      <c r="D54" s="47">
        <f>D56</f>
        <v>3000</v>
      </c>
    </row>
    <row r="55" spans="1:4" ht="15" x14ac:dyDescent="0.2">
      <c r="A55" s="21" t="s">
        <v>43</v>
      </c>
      <c r="B55" s="23" t="s">
        <v>44</v>
      </c>
      <c r="C55" s="23"/>
      <c r="D55" s="47">
        <f>D56</f>
        <v>3000</v>
      </c>
    </row>
    <row r="56" spans="1:4" ht="45" x14ac:dyDescent="0.2">
      <c r="A56" s="42" t="s">
        <v>8</v>
      </c>
      <c r="B56" s="23" t="s">
        <v>44</v>
      </c>
      <c r="C56" s="23" t="s">
        <v>9</v>
      </c>
      <c r="D56" s="47">
        <v>3000</v>
      </c>
    </row>
    <row r="57" spans="1:4" ht="15" x14ac:dyDescent="0.2">
      <c r="A57" s="17" t="s">
        <v>45</v>
      </c>
      <c r="B57" s="23" t="s">
        <v>46</v>
      </c>
      <c r="C57" s="23"/>
      <c r="D57" s="47">
        <f>D58</f>
        <v>2000</v>
      </c>
    </row>
    <row r="58" spans="1:4" ht="15" x14ac:dyDescent="0.2">
      <c r="A58" s="21" t="s">
        <v>47</v>
      </c>
      <c r="B58" s="23" t="s">
        <v>49</v>
      </c>
      <c r="C58" s="23"/>
      <c r="D58" s="47">
        <f>D60</f>
        <v>2000</v>
      </c>
    </row>
    <row r="59" spans="1:4" ht="15" x14ac:dyDescent="0.2">
      <c r="A59" s="101" t="s">
        <v>8</v>
      </c>
      <c r="B59" s="32"/>
      <c r="C59" s="32"/>
      <c r="D59" s="54"/>
    </row>
    <row r="60" spans="1:4" ht="15" x14ac:dyDescent="0.2">
      <c r="A60" s="102"/>
      <c r="B60" s="51" t="s">
        <v>49</v>
      </c>
      <c r="C60" s="51" t="s">
        <v>9</v>
      </c>
      <c r="D60" s="55">
        <v>2000</v>
      </c>
    </row>
    <row r="61" spans="1:4" ht="15" x14ac:dyDescent="0.2">
      <c r="A61" s="52" t="s">
        <v>50</v>
      </c>
      <c r="B61" s="51" t="s">
        <v>48</v>
      </c>
      <c r="C61" s="51"/>
      <c r="D61" s="55">
        <f>D62</f>
        <v>5000</v>
      </c>
    </row>
    <row r="62" spans="1:4" ht="30" x14ac:dyDescent="0.2">
      <c r="A62" s="21" t="s">
        <v>27</v>
      </c>
      <c r="B62" s="23" t="s">
        <v>51</v>
      </c>
      <c r="C62" s="23"/>
      <c r="D62" s="24">
        <f>D63</f>
        <v>5000</v>
      </c>
    </row>
    <row r="63" spans="1:4" ht="45" x14ac:dyDescent="0.2">
      <c r="A63" s="41" t="s">
        <v>8</v>
      </c>
      <c r="B63" s="23" t="s">
        <v>51</v>
      </c>
      <c r="C63" s="23" t="s">
        <v>9</v>
      </c>
      <c r="D63" s="24">
        <v>5000</v>
      </c>
    </row>
    <row r="64" spans="1:4" ht="42.75" x14ac:dyDescent="0.2">
      <c r="A64" s="70" t="s">
        <v>77</v>
      </c>
      <c r="B64" s="75" t="s">
        <v>78</v>
      </c>
      <c r="C64" s="76"/>
      <c r="D64" s="77">
        <f>D65</f>
        <v>6650</v>
      </c>
    </row>
    <row r="65" spans="1:4" ht="15" x14ac:dyDescent="0.25">
      <c r="A65" s="71" t="s">
        <v>79</v>
      </c>
      <c r="B65" s="58" t="s">
        <v>80</v>
      </c>
      <c r="C65" s="62"/>
      <c r="D65" s="56">
        <f>D66</f>
        <v>6650</v>
      </c>
    </row>
    <row r="66" spans="1:4" ht="30" x14ac:dyDescent="0.25">
      <c r="A66" s="72" t="s">
        <v>81</v>
      </c>
      <c r="B66" s="61" t="s">
        <v>82</v>
      </c>
      <c r="C66" s="62"/>
      <c r="D66" s="63">
        <f>D67</f>
        <v>6650</v>
      </c>
    </row>
    <row r="67" spans="1:4" ht="30" x14ac:dyDescent="0.25">
      <c r="A67" s="72" t="s">
        <v>83</v>
      </c>
      <c r="B67" s="59" t="s">
        <v>82</v>
      </c>
      <c r="C67" s="60">
        <v>240</v>
      </c>
      <c r="D67" s="57">
        <v>6650</v>
      </c>
    </row>
    <row r="68" spans="1:4" ht="28.5" x14ac:dyDescent="0.2">
      <c r="A68" s="17" t="s">
        <v>66</v>
      </c>
      <c r="B68" s="19" t="s">
        <v>61</v>
      </c>
      <c r="C68" s="19"/>
      <c r="D68" s="68">
        <f>D69</f>
        <v>627646.06000000006</v>
      </c>
    </row>
    <row r="69" spans="1:4" ht="30" x14ac:dyDescent="0.2">
      <c r="A69" s="21" t="s">
        <v>68</v>
      </c>
      <c r="B69" s="32" t="s">
        <v>63</v>
      </c>
      <c r="C69" s="32"/>
      <c r="D69" s="46">
        <f>D70+D72+D74+D76+D78</f>
        <v>627646.06000000006</v>
      </c>
    </row>
    <row r="70" spans="1:4" ht="30" x14ac:dyDescent="0.2">
      <c r="A70" s="31" t="s">
        <v>21</v>
      </c>
      <c r="B70" s="23" t="s">
        <v>87</v>
      </c>
      <c r="C70" s="23"/>
      <c r="D70" s="29">
        <f>D71</f>
        <v>191400</v>
      </c>
    </row>
    <row r="71" spans="1:4" ht="45" x14ac:dyDescent="0.2">
      <c r="A71" s="41" t="s">
        <v>8</v>
      </c>
      <c r="B71" s="23" t="s">
        <v>87</v>
      </c>
      <c r="C71" s="32" t="s">
        <v>9</v>
      </c>
      <c r="D71" s="29">
        <v>191400</v>
      </c>
    </row>
    <row r="72" spans="1:4" ht="30" x14ac:dyDescent="0.2">
      <c r="A72" s="31" t="s">
        <v>102</v>
      </c>
      <c r="B72" s="23" t="s">
        <v>88</v>
      </c>
      <c r="C72" s="23"/>
      <c r="D72" s="24">
        <f>D73</f>
        <v>100000</v>
      </c>
    </row>
    <row r="73" spans="1:4" ht="45" x14ac:dyDescent="0.2">
      <c r="A73" s="41" t="s">
        <v>8</v>
      </c>
      <c r="B73" s="23" t="s">
        <v>88</v>
      </c>
      <c r="C73" s="23" t="s">
        <v>9</v>
      </c>
      <c r="D73" s="24">
        <v>100000</v>
      </c>
    </row>
    <row r="74" spans="1:4" ht="15" x14ac:dyDescent="0.2">
      <c r="A74" s="36" t="s">
        <v>13</v>
      </c>
      <c r="B74" s="23" t="s">
        <v>89</v>
      </c>
      <c r="C74" s="23"/>
      <c r="D74" s="29">
        <f>D75</f>
        <v>104640</v>
      </c>
    </row>
    <row r="75" spans="1:4" ht="45" x14ac:dyDescent="0.2">
      <c r="A75" s="41" t="s">
        <v>8</v>
      </c>
      <c r="B75" s="23" t="s">
        <v>89</v>
      </c>
      <c r="C75" s="23" t="s">
        <v>9</v>
      </c>
      <c r="D75" s="46">
        <v>104640</v>
      </c>
    </row>
    <row r="76" spans="1:4" ht="45" x14ac:dyDescent="0.2">
      <c r="A76" s="41" t="s">
        <v>159</v>
      </c>
      <c r="B76" s="23" t="s">
        <v>160</v>
      </c>
      <c r="C76" s="23"/>
      <c r="D76" s="46">
        <f>D77</f>
        <v>229290</v>
      </c>
    </row>
    <row r="77" spans="1:4" ht="45" x14ac:dyDescent="0.2">
      <c r="A77" s="41" t="s">
        <v>8</v>
      </c>
      <c r="B77" s="23" t="s">
        <v>160</v>
      </c>
      <c r="C77" s="23" t="s">
        <v>9</v>
      </c>
      <c r="D77" s="46">
        <v>229290</v>
      </c>
    </row>
    <row r="78" spans="1:4" ht="45" x14ac:dyDescent="0.2">
      <c r="A78" s="41" t="s">
        <v>159</v>
      </c>
      <c r="B78" s="23" t="s">
        <v>161</v>
      </c>
      <c r="C78" s="23"/>
      <c r="D78" s="46">
        <f>D79</f>
        <v>2316.06</v>
      </c>
    </row>
    <row r="79" spans="1:4" ht="45" x14ac:dyDescent="0.2">
      <c r="A79" s="41" t="s">
        <v>8</v>
      </c>
      <c r="B79" s="23" t="s">
        <v>161</v>
      </c>
      <c r="C79" s="23" t="s">
        <v>9</v>
      </c>
      <c r="D79" s="46">
        <v>2316.06</v>
      </c>
    </row>
    <row r="80" spans="1:4" ht="28.5" x14ac:dyDescent="0.2">
      <c r="A80" s="17" t="s">
        <v>70</v>
      </c>
      <c r="B80" s="19" t="s">
        <v>67</v>
      </c>
      <c r="C80" s="18"/>
      <c r="D80" s="64">
        <f>D81</f>
        <v>3725877.8899999992</v>
      </c>
    </row>
    <row r="81" spans="1:4" ht="30" x14ac:dyDescent="0.2">
      <c r="A81" s="21" t="s">
        <v>71</v>
      </c>
      <c r="B81" s="23" t="s">
        <v>69</v>
      </c>
      <c r="C81" s="22"/>
      <c r="D81" s="29">
        <f>D82+D94+D98+D96+D91+D106+D109+D87+D102+D89+D104</f>
        <v>3725877.8899999992</v>
      </c>
    </row>
    <row r="82" spans="1:4" ht="30" x14ac:dyDescent="0.2">
      <c r="A82" s="31" t="s">
        <v>16</v>
      </c>
      <c r="B82" s="23" t="s">
        <v>90</v>
      </c>
      <c r="C82" s="23"/>
      <c r="D82" s="29">
        <f>D83+D84+D86+D85</f>
        <v>2131925</v>
      </c>
    </row>
    <row r="83" spans="1:4" ht="30" x14ac:dyDescent="0.25">
      <c r="A83" s="25" t="s">
        <v>17</v>
      </c>
      <c r="B83" s="23" t="s">
        <v>90</v>
      </c>
      <c r="C83" s="23" t="s">
        <v>105</v>
      </c>
      <c r="D83" s="29">
        <v>974460</v>
      </c>
    </row>
    <row r="84" spans="1:4" ht="45" x14ac:dyDescent="0.2">
      <c r="A84" s="41" t="s">
        <v>8</v>
      </c>
      <c r="B84" s="23" t="s">
        <v>90</v>
      </c>
      <c r="C84" s="23" t="s">
        <v>9</v>
      </c>
      <c r="D84" s="29">
        <v>1123400</v>
      </c>
    </row>
    <row r="85" spans="1:4" ht="15" x14ac:dyDescent="0.2">
      <c r="A85" s="41" t="s">
        <v>129</v>
      </c>
      <c r="B85" s="23" t="s">
        <v>90</v>
      </c>
      <c r="C85" s="23" t="s">
        <v>130</v>
      </c>
      <c r="D85" s="29">
        <v>2000</v>
      </c>
    </row>
    <row r="86" spans="1:4" ht="15" x14ac:dyDescent="0.25">
      <c r="A86" s="25" t="s">
        <v>10</v>
      </c>
      <c r="B86" s="22" t="s">
        <v>90</v>
      </c>
      <c r="C86" s="23" t="s">
        <v>11</v>
      </c>
      <c r="D86" s="24">
        <v>32065</v>
      </c>
    </row>
    <row r="87" spans="1:4" ht="45" x14ac:dyDescent="0.2">
      <c r="A87" s="41" t="s">
        <v>171</v>
      </c>
      <c r="B87" s="22" t="s">
        <v>176</v>
      </c>
      <c r="C87" s="23"/>
      <c r="D87" s="24">
        <f>D88</f>
        <v>227000</v>
      </c>
    </row>
    <row r="88" spans="1:4" ht="30" x14ac:dyDescent="0.25">
      <c r="A88" s="25" t="s">
        <v>17</v>
      </c>
      <c r="B88" s="22" t="s">
        <v>176</v>
      </c>
      <c r="C88" s="23" t="s">
        <v>105</v>
      </c>
      <c r="D88" s="24">
        <v>227000</v>
      </c>
    </row>
    <row r="89" spans="1:4" ht="45" x14ac:dyDescent="0.2">
      <c r="A89" s="41" t="s">
        <v>171</v>
      </c>
      <c r="B89" s="22" t="s">
        <v>181</v>
      </c>
      <c r="C89" s="23"/>
      <c r="D89" s="24">
        <f>D90</f>
        <v>2102.86</v>
      </c>
    </row>
    <row r="90" spans="1:4" ht="30" x14ac:dyDescent="0.25">
      <c r="A90" s="25" t="s">
        <v>17</v>
      </c>
      <c r="B90" s="22" t="s">
        <v>181</v>
      </c>
      <c r="C90" s="23" t="s">
        <v>105</v>
      </c>
      <c r="D90" s="24">
        <v>2102.86</v>
      </c>
    </row>
    <row r="91" spans="1:4" ht="30" x14ac:dyDescent="0.25">
      <c r="A91" s="25" t="s">
        <v>167</v>
      </c>
      <c r="B91" s="22" t="s">
        <v>169</v>
      </c>
      <c r="C91" s="23"/>
      <c r="D91" s="24">
        <f>D92+D93</f>
        <v>64691.899999999994</v>
      </c>
    </row>
    <row r="92" spans="1:4" ht="30" x14ac:dyDescent="0.25">
      <c r="A92" s="25" t="s">
        <v>17</v>
      </c>
      <c r="B92" s="22" t="s">
        <v>169</v>
      </c>
      <c r="C92" s="23" t="s">
        <v>5</v>
      </c>
      <c r="D92" s="24">
        <v>62293.84</v>
      </c>
    </row>
    <row r="93" spans="1:4" ht="15" x14ac:dyDescent="0.25">
      <c r="A93" s="25" t="s">
        <v>10</v>
      </c>
      <c r="B93" s="22" t="s">
        <v>169</v>
      </c>
      <c r="C93" s="23" t="s">
        <v>11</v>
      </c>
      <c r="D93" s="24">
        <v>2398.06</v>
      </c>
    </row>
    <row r="94" spans="1:4" ht="15" x14ac:dyDescent="0.25">
      <c r="A94" s="25" t="s">
        <v>99</v>
      </c>
      <c r="B94" s="23" t="s">
        <v>100</v>
      </c>
      <c r="C94" s="23"/>
      <c r="D94" s="29">
        <f>D95</f>
        <v>30400</v>
      </c>
    </row>
    <row r="95" spans="1:4" ht="45" x14ac:dyDescent="0.2">
      <c r="A95" s="41" t="s">
        <v>8</v>
      </c>
      <c r="B95" s="23" t="s">
        <v>100</v>
      </c>
      <c r="C95" s="23" t="s">
        <v>9</v>
      </c>
      <c r="D95" s="29">
        <v>30400</v>
      </c>
    </row>
    <row r="96" spans="1:4" ht="30" x14ac:dyDescent="0.2">
      <c r="A96" s="41" t="s">
        <v>117</v>
      </c>
      <c r="B96" s="23" t="s">
        <v>118</v>
      </c>
      <c r="C96" s="23"/>
      <c r="D96" s="29">
        <f>D97</f>
        <v>0</v>
      </c>
    </row>
    <row r="97" spans="1:4" ht="45" x14ac:dyDescent="0.2">
      <c r="A97" s="41" t="s">
        <v>8</v>
      </c>
      <c r="B97" s="23" t="s">
        <v>118</v>
      </c>
      <c r="C97" s="23" t="s">
        <v>9</v>
      </c>
      <c r="D97" s="29"/>
    </row>
    <row r="98" spans="1:4" ht="30" x14ac:dyDescent="0.25">
      <c r="A98" s="44" t="s">
        <v>151</v>
      </c>
      <c r="B98" s="22" t="s">
        <v>91</v>
      </c>
      <c r="C98" s="23"/>
      <c r="D98" s="24">
        <f>D99+D100+D101</f>
        <v>986038.02999999991</v>
      </c>
    </row>
    <row r="99" spans="1:4" ht="30" x14ac:dyDescent="0.2">
      <c r="A99" s="21" t="s">
        <v>4</v>
      </c>
      <c r="B99" s="22" t="s">
        <v>91</v>
      </c>
      <c r="C99" s="23" t="s">
        <v>5</v>
      </c>
      <c r="D99" s="24">
        <v>753567.07</v>
      </c>
    </row>
    <row r="100" spans="1:4" ht="45" x14ac:dyDescent="0.2">
      <c r="A100" s="41" t="s">
        <v>8</v>
      </c>
      <c r="B100" s="22" t="s">
        <v>91</v>
      </c>
      <c r="C100" s="23" t="s">
        <v>9</v>
      </c>
      <c r="D100" s="24">
        <v>199170.96</v>
      </c>
    </row>
    <row r="101" spans="1:4" ht="15" x14ac:dyDescent="0.25">
      <c r="A101" s="25" t="s">
        <v>10</v>
      </c>
      <c r="B101" s="22" t="s">
        <v>91</v>
      </c>
      <c r="C101" s="23" t="s">
        <v>11</v>
      </c>
      <c r="D101" s="24">
        <v>33300</v>
      </c>
    </row>
    <row r="102" spans="1:4" ht="45" x14ac:dyDescent="0.2">
      <c r="A102" s="41" t="s">
        <v>171</v>
      </c>
      <c r="B102" s="22" t="s">
        <v>176</v>
      </c>
      <c r="C102" s="23"/>
      <c r="D102" s="24">
        <f>D103</f>
        <v>201500</v>
      </c>
    </row>
    <row r="103" spans="1:4" ht="30" x14ac:dyDescent="0.2">
      <c r="A103" s="21" t="s">
        <v>4</v>
      </c>
      <c r="B103" s="22" t="s">
        <v>176</v>
      </c>
      <c r="C103" s="23" t="s">
        <v>5</v>
      </c>
      <c r="D103" s="24">
        <v>201500</v>
      </c>
    </row>
    <row r="104" spans="1:4" ht="45" x14ac:dyDescent="0.2">
      <c r="A104" s="41" t="s">
        <v>171</v>
      </c>
      <c r="B104" s="22" t="s">
        <v>181</v>
      </c>
      <c r="C104" s="23"/>
      <c r="D104" s="24">
        <f>D105</f>
        <v>2089.46</v>
      </c>
    </row>
    <row r="105" spans="1:4" ht="30" x14ac:dyDescent="0.2">
      <c r="A105" s="21" t="s">
        <v>4</v>
      </c>
      <c r="B105" s="22" t="s">
        <v>181</v>
      </c>
      <c r="C105" s="23" t="s">
        <v>5</v>
      </c>
      <c r="D105" s="24">
        <v>2089.46</v>
      </c>
    </row>
    <row r="106" spans="1:4" ht="30" x14ac:dyDescent="0.25">
      <c r="A106" s="25" t="s">
        <v>167</v>
      </c>
      <c r="B106" s="22" t="s">
        <v>169</v>
      </c>
      <c r="C106" s="23"/>
      <c r="D106" s="24">
        <f>D107+D108</f>
        <v>80129.279999999999</v>
      </c>
    </row>
    <row r="107" spans="1:4" ht="30" x14ac:dyDescent="0.2">
      <c r="A107" s="21" t="s">
        <v>4</v>
      </c>
      <c r="B107" s="22" t="s">
        <v>169</v>
      </c>
      <c r="C107" s="23" t="s">
        <v>5</v>
      </c>
      <c r="D107" s="24">
        <v>75739.039999999994</v>
      </c>
    </row>
    <row r="108" spans="1:4" ht="15" x14ac:dyDescent="0.25">
      <c r="A108" s="25" t="s">
        <v>10</v>
      </c>
      <c r="B108" s="22" t="s">
        <v>169</v>
      </c>
      <c r="C108" s="23" t="s">
        <v>11</v>
      </c>
      <c r="D108" s="24">
        <v>4390.24</v>
      </c>
    </row>
    <row r="109" spans="1:4" ht="30" x14ac:dyDescent="0.25">
      <c r="A109" s="25" t="s">
        <v>167</v>
      </c>
      <c r="B109" s="22" t="s">
        <v>170</v>
      </c>
      <c r="C109" s="23"/>
      <c r="D109" s="24">
        <f>D110</f>
        <v>1.36</v>
      </c>
    </row>
    <row r="110" spans="1:4" ht="15" x14ac:dyDescent="0.25">
      <c r="A110" s="25" t="s">
        <v>10</v>
      </c>
      <c r="B110" s="22" t="s">
        <v>170</v>
      </c>
      <c r="C110" s="23" t="s">
        <v>11</v>
      </c>
      <c r="D110" s="24">
        <v>1.36</v>
      </c>
    </row>
    <row r="111" spans="1:4" ht="28.5" x14ac:dyDescent="0.2">
      <c r="A111" s="17" t="s">
        <v>92</v>
      </c>
      <c r="B111" s="19" t="s">
        <v>93</v>
      </c>
      <c r="C111" s="19"/>
      <c r="D111" s="48">
        <f>D112</f>
        <v>647815</v>
      </c>
    </row>
    <row r="112" spans="1:4" ht="30" x14ac:dyDescent="0.2">
      <c r="A112" s="42" t="s">
        <v>94</v>
      </c>
      <c r="B112" s="23" t="s">
        <v>95</v>
      </c>
      <c r="C112" s="23"/>
      <c r="D112" s="65">
        <f>D113+D118+D115+D119+D121</f>
        <v>647815</v>
      </c>
    </row>
    <row r="113" spans="1:4" ht="45" x14ac:dyDescent="0.2">
      <c r="A113" s="42" t="s">
        <v>96</v>
      </c>
      <c r="B113" s="23" t="s">
        <v>97</v>
      </c>
      <c r="C113" s="23"/>
      <c r="D113" s="65">
        <f>D114</f>
        <v>5000</v>
      </c>
    </row>
    <row r="114" spans="1:4" ht="45" x14ac:dyDescent="0.2">
      <c r="A114" s="41" t="s">
        <v>8</v>
      </c>
      <c r="B114" s="23" t="s">
        <v>97</v>
      </c>
      <c r="C114" s="23" t="s">
        <v>9</v>
      </c>
      <c r="D114" s="65">
        <v>5000</v>
      </c>
    </row>
    <row r="115" spans="1:4" ht="15" x14ac:dyDescent="0.2">
      <c r="A115" s="94" t="s">
        <v>123</v>
      </c>
      <c r="B115" s="23" t="s">
        <v>124</v>
      </c>
      <c r="C115" s="23"/>
      <c r="D115" s="65">
        <f>D116</f>
        <v>106320</v>
      </c>
    </row>
    <row r="116" spans="1:4" ht="45" x14ac:dyDescent="0.2">
      <c r="A116" s="41" t="s">
        <v>8</v>
      </c>
      <c r="B116" s="23" t="s">
        <v>124</v>
      </c>
      <c r="C116" s="23" t="s">
        <v>9</v>
      </c>
      <c r="D116" s="65">
        <v>106320</v>
      </c>
    </row>
    <row r="117" spans="1:4" ht="30" x14ac:dyDescent="0.25">
      <c r="A117" s="66" t="s">
        <v>25</v>
      </c>
      <c r="B117" s="27" t="s">
        <v>98</v>
      </c>
      <c r="C117" s="27"/>
      <c r="D117" s="29">
        <f>D118</f>
        <v>0</v>
      </c>
    </row>
    <row r="118" spans="1:4" ht="15" x14ac:dyDescent="0.25">
      <c r="A118" s="26" t="s">
        <v>14</v>
      </c>
      <c r="B118" s="27" t="s">
        <v>98</v>
      </c>
      <c r="C118" s="27" t="s">
        <v>15</v>
      </c>
      <c r="D118" s="29"/>
    </row>
    <row r="119" spans="1:4" ht="45" x14ac:dyDescent="0.25">
      <c r="A119" s="25" t="s">
        <v>137</v>
      </c>
      <c r="B119" s="27" t="s">
        <v>138</v>
      </c>
      <c r="C119" s="27"/>
      <c r="D119" s="29">
        <f>D120</f>
        <v>0</v>
      </c>
    </row>
    <row r="120" spans="1:4" ht="45" x14ac:dyDescent="0.2">
      <c r="A120" s="41" t="s">
        <v>8</v>
      </c>
      <c r="B120" s="27" t="s">
        <v>138</v>
      </c>
      <c r="C120" s="27" t="s">
        <v>9</v>
      </c>
      <c r="D120" s="29"/>
    </row>
    <row r="121" spans="1:4" ht="45" x14ac:dyDescent="0.2">
      <c r="A121" s="41" t="s">
        <v>96</v>
      </c>
      <c r="B121" s="27" t="s">
        <v>150</v>
      </c>
      <c r="C121" s="27"/>
      <c r="D121" s="29">
        <f>D122</f>
        <v>536495</v>
      </c>
    </row>
    <row r="122" spans="1:4" ht="45" x14ac:dyDescent="0.2">
      <c r="A122" s="41" t="s">
        <v>8</v>
      </c>
      <c r="B122" s="27" t="s">
        <v>150</v>
      </c>
      <c r="C122" s="27" t="s">
        <v>9</v>
      </c>
      <c r="D122" s="29">
        <v>536495</v>
      </c>
    </row>
    <row r="123" spans="1:4" ht="42.75" x14ac:dyDescent="0.2">
      <c r="A123" s="81" t="s">
        <v>139</v>
      </c>
      <c r="B123" s="49" t="s">
        <v>140</v>
      </c>
      <c r="C123" s="49"/>
      <c r="D123" s="64">
        <f>D124</f>
        <v>15687183</v>
      </c>
    </row>
    <row r="124" spans="1:4" ht="30" x14ac:dyDescent="0.2">
      <c r="A124" s="41" t="s">
        <v>142</v>
      </c>
      <c r="B124" s="27" t="s">
        <v>143</v>
      </c>
      <c r="C124" s="27"/>
      <c r="D124" s="29">
        <f>D125</f>
        <v>15687183</v>
      </c>
    </row>
    <row r="125" spans="1:4" ht="30" x14ac:dyDescent="0.2">
      <c r="A125" s="41" t="s">
        <v>144</v>
      </c>
      <c r="B125" s="27" t="s">
        <v>145</v>
      </c>
      <c r="C125" s="27"/>
      <c r="D125" s="29">
        <f>D126</f>
        <v>15687183</v>
      </c>
    </row>
    <row r="126" spans="1:4" ht="45" x14ac:dyDescent="0.2">
      <c r="A126" s="41" t="s">
        <v>146</v>
      </c>
      <c r="B126" s="27" t="s">
        <v>145</v>
      </c>
      <c r="C126" s="27" t="s">
        <v>147</v>
      </c>
      <c r="D126" s="29">
        <v>15687183</v>
      </c>
    </row>
    <row r="127" spans="1:4" ht="14.25" x14ac:dyDescent="0.2">
      <c r="A127" s="89" t="s">
        <v>110</v>
      </c>
      <c r="B127" s="49" t="s">
        <v>141</v>
      </c>
      <c r="C127" s="49"/>
      <c r="D127" s="64">
        <f>D128</f>
        <v>5000</v>
      </c>
    </row>
    <row r="128" spans="1:4" ht="30" x14ac:dyDescent="0.25">
      <c r="A128" s="25" t="s">
        <v>111</v>
      </c>
      <c r="B128" s="27" t="s">
        <v>112</v>
      </c>
      <c r="C128" s="27"/>
      <c r="D128" s="29">
        <f>D129</f>
        <v>5000</v>
      </c>
    </row>
    <row r="129" spans="1:4" ht="15" x14ac:dyDescent="0.25">
      <c r="A129" s="25" t="s">
        <v>113</v>
      </c>
      <c r="B129" s="27" t="s">
        <v>114</v>
      </c>
      <c r="C129" s="27"/>
      <c r="D129" s="29">
        <f>D130</f>
        <v>5000</v>
      </c>
    </row>
    <row r="130" spans="1:4" ht="45" x14ac:dyDescent="0.2">
      <c r="A130" s="41" t="s">
        <v>8</v>
      </c>
      <c r="B130" s="27" t="s">
        <v>114</v>
      </c>
      <c r="C130" s="27" t="s">
        <v>9</v>
      </c>
      <c r="D130" s="29">
        <v>5000</v>
      </c>
    </row>
    <row r="131" spans="1:4" ht="71.25" x14ac:dyDescent="0.2">
      <c r="A131" s="86" t="s">
        <v>106</v>
      </c>
      <c r="B131" s="87" t="s">
        <v>31</v>
      </c>
      <c r="C131" s="87"/>
      <c r="D131" s="88">
        <f>D132+D143+D155+D158</f>
        <v>3803788.3200000003</v>
      </c>
    </row>
    <row r="132" spans="1:4" ht="28.5" x14ac:dyDescent="0.2">
      <c r="A132" s="81" t="s">
        <v>107</v>
      </c>
      <c r="B132" s="49" t="s">
        <v>32</v>
      </c>
      <c r="C132" s="49"/>
      <c r="D132" s="64">
        <f>D133+D139+D141+D135+D137</f>
        <v>589587.27</v>
      </c>
    </row>
    <row r="133" spans="1:4" ht="15" x14ac:dyDescent="0.2">
      <c r="A133" s="41" t="s">
        <v>3</v>
      </c>
      <c r="B133" s="27" t="s">
        <v>33</v>
      </c>
      <c r="C133" s="27"/>
      <c r="D133" s="29">
        <f>D134</f>
        <v>472700</v>
      </c>
    </row>
    <row r="134" spans="1:4" ht="30" x14ac:dyDescent="0.2">
      <c r="A134" s="41" t="s">
        <v>4</v>
      </c>
      <c r="B134" s="27" t="s">
        <v>33</v>
      </c>
      <c r="C134" s="27" t="s">
        <v>5</v>
      </c>
      <c r="D134" s="29">
        <v>472700</v>
      </c>
    </row>
    <row r="135" spans="1:4" ht="45" x14ac:dyDescent="0.2">
      <c r="A135" s="41" t="s">
        <v>171</v>
      </c>
      <c r="B135" s="27" t="s">
        <v>172</v>
      </c>
      <c r="C135" s="27"/>
      <c r="D135" s="29">
        <f>D136</f>
        <v>72800</v>
      </c>
    </row>
    <row r="136" spans="1:4" ht="30" x14ac:dyDescent="0.2">
      <c r="A136" s="41" t="s">
        <v>4</v>
      </c>
      <c r="B136" s="27" t="s">
        <v>172</v>
      </c>
      <c r="C136" s="27" t="s">
        <v>5</v>
      </c>
      <c r="D136" s="29">
        <v>72800</v>
      </c>
    </row>
    <row r="137" spans="1:4" ht="45" x14ac:dyDescent="0.2">
      <c r="A137" s="41" t="s">
        <v>171</v>
      </c>
      <c r="B137" s="27" t="s">
        <v>177</v>
      </c>
      <c r="C137" s="27"/>
      <c r="D137" s="29">
        <f>D138</f>
        <v>767.22</v>
      </c>
    </row>
    <row r="138" spans="1:4" ht="30" x14ac:dyDescent="0.2">
      <c r="A138" s="41" t="s">
        <v>4</v>
      </c>
      <c r="B138" s="27" t="s">
        <v>177</v>
      </c>
      <c r="C138" s="27" t="s">
        <v>5</v>
      </c>
      <c r="D138" s="29">
        <v>767.22</v>
      </c>
    </row>
    <row r="139" spans="1:4" ht="15" x14ac:dyDescent="0.2">
      <c r="A139" s="41" t="s">
        <v>162</v>
      </c>
      <c r="B139" s="27" t="s">
        <v>163</v>
      </c>
      <c r="C139" s="27"/>
      <c r="D139" s="29">
        <f>D140</f>
        <v>39738.410000000003</v>
      </c>
    </row>
    <row r="140" spans="1:4" ht="30" x14ac:dyDescent="0.2">
      <c r="A140" s="41" t="s">
        <v>4</v>
      </c>
      <c r="B140" s="27" t="s">
        <v>163</v>
      </c>
      <c r="C140" s="27" t="s">
        <v>5</v>
      </c>
      <c r="D140" s="29">
        <v>39738.410000000003</v>
      </c>
    </row>
    <row r="141" spans="1:4" ht="15" x14ac:dyDescent="0.2">
      <c r="A141" s="41" t="s">
        <v>162</v>
      </c>
      <c r="B141" s="27" t="s">
        <v>164</v>
      </c>
      <c r="C141" s="27"/>
      <c r="D141" s="29">
        <f>D142</f>
        <v>3581.64</v>
      </c>
    </row>
    <row r="142" spans="1:4" ht="30" x14ac:dyDescent="0.2">
      <c r="A142" s="41" t="s">
        <v>4</v>
      </c>
      <c r="B142" s="27" t="s">
        <v>164</v>
      </c>
      <c r="C142" s="27" t="s">
        <v>5</v>
      </c>
      <c r="D142" s="29">
        <v>3581.64</v>
      </c>
    </row>
    <row r="143" spans="1:4" ht="28.5" x14ac:dyDescent="0.2">
      <c r="A143" s="17" t="s">
        <v>6</v>
      </c>
      <c r="B143" s="19" t="s">
        <v>34</v>
      </c>
      <c r="C143" s="19"/>
      <c r="D143" s="20">
        <f>D144+D152+D148+D150</f>
        <v>1531209.76</v>
      </c>
    </row>
    <row r="144" spans="1:4" ht="15" x14ac:dyDescent="0.2">
      <c r="A144" s="21" t="s">
        <v>7</v>
      </c>
      <c r="B144" s="23" t="s">
        <v>35</v>
      </c>
      <c r="C144" s="23"/>
      <c r="D144" s="24">
        <f>D145+D146+D147</f>
        <v>1303230</v>
      </c>
    </row>
    <row r="145" spans="1:4" ht="30" x14ac:dyDescent="0.2">
      <c r="A145" s="21" t="s">
        <v>4</v>
      </c>
      <c r="B145" s="23" t="s">
        <v>35</v>
      </c>
      <c r="C145" s="23" t="s">
        <v>5</v>
      </c>
      <c r="D145" s="24">
        <v>608303</v>
      </c>
    </row>
    <row r="146" spans="1:4" ht="45" x14ac:dyDescent="0.2">
      <c r="A146" s="41" t="s">
        <v>8</v>
      </c>
      <c r="B146" s="23" t="s">
        <v>35</v>
      </c>
      <c r="C146" s="23" t="s">
        <v>9</v>
      </c>
      <c r="D146" s="24">
        <v>644950</v>
      </c>
    </row>
    <row r="147" spans="1:4" ht="15" x14ac:dyDescent="0.25">
      <c r="A147" s="26" t="s">
        <v>10</v>
      </c>
      <c r="B147" s="23" t="s">
        <v>35</v>
      </c>
      <c r="C147" s="23" t="s">
        <v>11</v>
      </c>
      <c r="D147" s="24">
        <v>49977</v>
      </c>
    </row>
    <row r="148" spans="1:4" ht="45" x14ac:dyDescent="0.2">
      <c r="A148" s="41" t="s">
        <v>171</v>
      </c>
      <c r="B148" s="51" t="s">
        <v>173</v>
      </c>
      <c r="C148" s="51"/>
      <c r="D148" s="35">
        <f>D149</f>
        <v>161800</v>
      </c>
    </row>
    <row r="149" spans="1:4" ht="30" x14ac:dyDescent="0.2">
      <c r="A149" s="41" t="s">
        <v>4</v>
      </c>
      <c r="B149" s="51" t="s">
        <v>173</v>
      </c>
      <c r="C149" s="51" t="s">
        <v>5</v>
      </c>
      <c r="D149" s="35">
        <v>161800</v>
      </c>
    </row>
    <row r="150" spans="1:4" ht="45" x14ac:dyDescent="0.2">
      <c r="A150" s="41" t="s">
        <v>171</v>
      </c>
      <c r="B150" s="51" t="s">
        <v>178</v>
      </c>
      <c r="C150" s="51"/>
      <c r="D150" s="35">
        <f>D151</f>
        <v>1666.21</v>
      </c>
    </row>
    <row r="151" spans="1:4" ht="30" x14ac:dyDescent="0.2">
      <c r="A151" s="41" t="s">
        <v>4</v>
      </c>
      <c r="B151" s="51" t="s">
        <v>178</v>
      </c>
      <c r="C151" s="51" t="s">
        <v>5</v>
      </c>
      <c r="D151" s="35">
        <v>1666.21</v>
      </c>
    </row>
    <row r="152" spans="1:4" ht="15" x14ac:dyDescent="0.2">
      <c r="A152" s="41" t="s">
        <v>162</v>
      </c>
      <c r="B152" s="51" t="s">
        <v>165</v>
      </c>
      <c r="C152" s="51"/>
      <c r="D152" s="35">
        <f>D153+D154</f>
        <v>64513.55</v>
      </c>
    </row>
    <row r="153" spans="1:4" ht="30" x14ac:dyDescent="0.2">
      <c r="A153" s="21" t="s">
        <v>4</v>
      </c>
      <c r="B153" s="51" t="s">
        <v>165</v>
      </c>
      <c r="C153" s="51" t="s">
        <v>5</v>
      </c>
      <c r="D153" s="35">
        <v>58796.47</v>
      </c>
    </row>
    <row r="154" spans="1:4" ht="15" x14ac:dyDescent="0.25">
      <c r="A154" s="26" t="s">
        <v>10</v>
      </c>
      <c r="B154" s="51" t="s">
        <v>165</v>
      </c>
      <c r="C154" s="51" t="s">
        <v>11</v>
      </c>
      <c r="D154" s="35">
        <v>5717.08</v>
      </c>
    </row>
    <row r="155" spans="1:4" ht="14.25" x14ac:dyDescent="0.2">
      <c r="A155" s="82" t="s">
        <v>30</v>
      </c>
      <c r="B155" s="15" t="s">
        <v>36</v>
      </c>
      <c r="C155" s="15"/>
      <c r="D155" s="30">
        <f>D156</f>
        <v>10000</v>
      </c>
    </row>
    <row r="156" spans="1:4" ht="30" x14ac:dyDescent="0.25">
      <c r="A156" s="53" t="s">
        <v>41</v>
      </c>
      <c r="B156" s="51" t="s">
        <v>37</v>
      </c>
      <c r="C156" s="51"/>
      <c r="D156" s="35">
        <f>D157</f>
        <v>10000</v>
      </c>
    </row>
    <row r="157" spans="1:4" ht="15" x14ac:dyDescent="0.25">
      <c r="A157" s="50" t="s">
        <v>28</v>
      </c>
      <c r="B157" s="51" t="s">
        <v>37</v>
      </c>
      <c r="C157" s="51" t="s">
        <v>29</v>
      </c>
      <c r="D157" s="35">
        <v>10000</v>
      </c>
    </row>
    <row r="158" spans="1:4" ht="14.25" x14ac:dyDescent="0.2">
      <c r="A158" s="17" t="s">
        <v>12</v>
      </c>
      <c r="B158" s="19" t="s">
        <v>40</v>
      </c>
      <c r="C158" s="19"/>
      <c r="D158" s="20">
        <f>D159+D169+D176+D171+D173+D178+D166+D162+D164</f>
        <v>1672991.29</v>
      </c>
    </row>
    <row r="159" spans="1:4" ht="30" x14ac:dyDescent="0.25">
      <c r="A159" s="25" t="s">
        <v>152</v>
      </c>
      <c r="B159" s="22" t="s">
        <v>65</v>
      </c>
      <c r="C159" s="23"/>
      <c r="D159" s="24">
        <f>D160+D161</f>
        <v>523000</v>
      </c>
    </row>
    <row r="160" spans="1:4" ht="30" x14ac:dyDescent="0.2">
      <c r="A160" s="21" t="s">
        <v>4</v>
      </c>
      <c r="B160" s="22" t="s">
        <v>65</v>
      </c>
      <c r="C160" s="23" t="s">
        <v>5</v>
      </c>
      <c r="D160" s="35">
        <v>498900</v>
      </c>
    </row>
    <row r="161" spans="1:5" ht="15" x14ac:dyDescent="0.25">
      <c r="A161" s="26" t="s">
        <v>10</v>
      </c>
      <c r="B161" s="22" t="s">
        <v>65</v>
      </c>
      <c r="C161" s="23" t="s">
        <v>11</v>
      </c>
      <c r="D161" s="35">
        <v>24100</v>
      </c>
    </row>
    <row r="162" spans="1:5" ht="45" x14ac:dyDescent="0.2">
      <c r="A162" s="41" t="s">
        <v>171</v>
      </c>
      <c r="B162" s="98" t="s">
        <v>175</v>
      </c>
      <c r="C162" s="51"/>
      <c r="D162" s="35">
        <f>D163</f>
        <v>104500</v>
      </c>
    </row>
    <row r="163" spans="1:5" ht="30" x14ac:dyDescent="0.2">
      <c r="A163" s="21" t="s">
        <v>4</v>
      </c>
      <c r="B163" s="98" t="s">
        <v>175</v>
      </c>
      <c r="C163" s="51" t="s">
        <v>5</v>
      </c>
      <c r="D163" s="35">
        <v>104500</v>
      </c>
    </row>
    <row r="164" spans="1:5" ht="45" x14ac:dyDescent="0.2">
      <c r="A164" s="41" t="s">
        <v>171</v>
      </c>
      <c r="B164" s="98" t="s">
        <v>179</v>
      </c>
      <c r="C164" s="51"/>
      <c r="D164" s="35">
        <f>D165</f>
        <v>1088</v>
      </c>
    </row>
    <row r="165" spans="1:5" ht="30" x14ac:dyDescent="0.2">
      <c r="A165" s="21" t="s">
        <v>4</v>
      </c>
      <c r="B165" s="98" t="s">
        <v>179</v>
      </c>
      <c r="C165" s="51" t="s">
        <v>5</v>
      </c>
      <c r="D165" s="35">
        <v>1088</v>
      </c>
    </row>
    <row r="166" spans="1:5" ht="15" x14ac:dyDescent="0.2">
      <c r="A166" s="41" t="s">
        <v>162</v>
      </c>
      <c r="B166" s="98" t="s">
        <v>166</v>
      </c>
      <c r="C166" s="51"/>
      <c r="D166" s="35">
        <f>D167+D168</f>
        <v>37053.29</v>
      </c>
    </row>
    <row r="167" spans="1:5" ht="30" x14ac:dyDescent="0.2">
      <c r="A167" s="21" t="s">
        <v>4</v>
      </c>
      <c r="B167" s="98" t="s">
        <v>166</v>
      </c>
      <c r="C167" s="51" t="s">
        <v>5</v>
      </c>
      <c r="D167" s="35">
        <v>35120.54</v>
      </c>
    </row>
    <row r="168" spans="1:5" ht="15" x14ac:dyDescent="0.25">
      <c r="A168" s="26" t="s">
        <v>10</v>
      </c>
      <c r="B168" s="98" t="s">
        <v>166</v>
      </c>
      <c r="C168" s="51" t="s">
        <v>11</v>
      </c>
      <c r="D168" s="35">
        <v>1932.75</v>
      </c>
    </row>
    <row r="169" spans="1:5" ht="15" x14ac:dyDescent="0.25">
      <c r="A169" s="37" t="s">
        <v>18</v>
      </c>
      <c r="B169" s="38" t="s">
        <v>76</v>
      </c>
      <c r="C169" s="38"/>
      <c r="D169" s="39">
        <f>D170</f>
        <v>295400</v>
      </c>
    </row>
    <row r="170" spans="1:5" ht="30" x14ac:dyDescent="0.2">
      <c r="A170" s="69" t="s">
        <v>23</v>
      </c>
      <c r="B170" s="27" t="s">
        <v>76</v>
      </c>
      <c r="C170" s="27" t="s">
        <v>19</v>
      </c>
      <c r="D170" s="29">
        <v>295400</v>
      </c>
    </row>
    <row r="171" spans="1:5" ht="75" x14ac:dyDescent="0.2">
      <c r="A171" s="69" t="s">
        <v>125</v>
      </c>
      <c r="B171" s="38" t="s">
        <v>126</v>
      </c>
      <c r="C171" s="90"/>
      <c r="D171" s="92">
        <f>D172</f>
        <v>31900</v>
      </c>
    </row>
    <row r="172" spans="1:5" ht="30" x14ac:dyDescent="0.2">
      <c r="A172" s="69" t="s">
        <v>23</v>
      </c>
      <c r="B172" s="38" t="s">
        <v>126</v>
      </c>
      <c r="C172" s="90" t="s">
        <v>19</v>
      </c>
      <c r="D172" s="95">
        <v>31900</v>
      </c>
      <c r="E172" s="93"/>
    </row>
    <row r="173" spans="1:5" ht="15" x14ac:dyDescent="0.2">
      <c r="A173" s="69" t="s">
        <v>127</v>
      </c>
      <c r="B173" s="38" t="s">
        <v>128</v>
      </c>
      <c r="C173" s="90"/>
      <c r="D173" s="92">
        <f>D174+D175</f>
        <v>65000</v>
      </c>
      <c r="E173" s="96"/>
    </row>
    <row r="174" spans="1:5" ht="15" x14ac:dyDescent="0.2">
      <c r="A174" s="69" t="s">
        <v>129</v>
      </c>
      <c r="B174" s="38" t="s">
        <v>128</v>
      </c>
      <c r="C174" s="90" t="s">
        <v>130</v>
      </c>
      <c r="D174" s="95">
        <v>5000</v>
      </c>
      <c r="E174" s="93"/>
    </row>
    <row r="175" spans="1:5" ht="15" x14ac:dyDescent="0.25">
      <c r="A175" s="26" t="s">
        <v>10</v>
      </c>
      <c r="B175" s="38" t="s">
        <v>128</v>
      </c>
      <c r="C175" s="90" t="s">
        <v>11</v>
      </c>
      <c r="D175" s="92">
        <v>60000</v>
      </c>
      <c r="E175" s="96"/>
    </row>
    <row r="176" spans="1:5" ht="45" x14ac:dyDescent="0.2">
      <c r="A176" s="69" t="s">
        <v>134</v>
      </c>
      <c r="B176" s="38" t="s">
        <v>115</v>
      </c>
      <c r="C176" s="90"/>
      <c r="D176" s="92">
        <f>D177</f>
        <v>120450</v>
      </c>
    </row>
    <row r="177" spans="1:5" ht="30" x14ac:dyDescent="0.2">
      <c r="A177" s="69" t="s">
        <v>116</v>
      </c>
      <c r="B177" s="38" t="s">
        <v>115</v>
      </c>
      <c r="C177" s="90" t="s">
        <v>5</v>
      </c>
      <c r="D177" s="91">
        <v>120450</v>
      </c>
      <c r="E177" s="93"/>
    </row>
    <row r="178" spans="1:5" ht="30" x14ac:dyDescent="0.2">
      <c r="A178" s="69" t="s">
        <v>135</v>
      </c>
      <c r="B178" s="38" t="s">
        <v>136</v>
      </c>
      <c r="C178" s="90"/>
      <c r="D178" s="91">
        <f>D179</f>
        <v>494600</v>
      </c>
      <c r="E178" s="93"/>
    </row>
    <row r="179" spans="1:5" ht="45" x14ac:dyDescent="0.2">
      <c r="A179" s="41" t="s">
        <v>8</v>
      </c>
      <c r="B179" s="38" t="s">
        <v>136</v>
      </c>
      <c r="C179" s="90" t="s">
        <v>9</v>
      </c>
      <c r="D179" s="91">
        <v>494600</v>
      </c>
      <c r="E179" s="93"/>
    </row>
    <row r="180" spans="1:5" x14ac:dyDescent="0.2">
      <c r="A180" s="83" t="s">
        <v>108</v>
      </c>
      <c r="B180" s="84"/>
      <c r="C180" s="85"/>
      <c r="D180" s="97">
        <f>D18+D131</f>
        <v>26502092.649999999</v>
      </c>
    </row>
  </sheetData>
  <mergeCells count="11">
    <mergeCell ref="A11:D11"/>
    <mergeCell ref="A12:D12"/>
    <mergeCell ref="A59:A60"/>
    <mergeCell ref="A1:D1"/>
    <mergeCell ref="A2:D2"/>
    <mergeCell ref="A3:D3"/>
    <mergeCell ref="A5:D5"/>
    <mergeCell ref="A8:D8"/>
    <mergeCell ref="A6:D6"/>
    <mergeCell ref="A4:D4"/>
    <mergeCell ref="A7:D7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2018-11-23T03:31:10Z</dcterms:modified>
</cp:coreProperties>
</file>